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6" windowHeight="9768"/>
  </bookViews>
  <sheets>
    <sheet name="安排表" sheetId="4" r:id="rId1"/>
  </sheets>
  <calcPr calcId="114210"/>
</workbook>
</file>

<file path=xl/calcChain.xml><?xml version="1.0" encoding="utf-8"?>
<calcChain xmlns="http://schemas.openxmlformats.org/spreadsheetml/2006/main">
  <c r="C22" i="4"/>
  <c r="B22"/>
  <c r="H21"/>
  <c r="G21"/>
  <c r="C21"/>
  <c r="B21"/>
  <c r="H20"/>
  <c r="G20"/>
  <c r="C20"/>
  <c r="B20"/>
  <c r="H19"/>
  <c r="G19"/>
  <c r="C19"/>
  <c r="B19"/>
  <c r="I18"/>
  <c r="H18"/>
  <c r="G18"/>
  <c r="C18"/>
  <c r="B18"/>
  <c r="I17"/>
  <c r="H17"/>
  <c r="G17"/>
  <c r="C17"/>
  <c r="B17"/>
  <c r="I14"/>
  <c r="H14"/>
  <c r="G14"/>
  <c r="C14"/>
  <c r="B14"/>
  <c r="C13"/>
  <c r="B13"/>
  <c r="V10"/>
  <c r="U10"/>
  <c r="T10"/>
  <c r="S10"/>
  <c r="R10"/>
  <c r="P10"/>
  <c r="O10"/>
  <c r="N10"/>
  <c r="M10"/>
  <c r="L10"/>
  <c r="K10"/>
  <c r="J10"/>
  <c r="I10"/>
  <c r="H10"/>
  <c r="G10"/>
  <c r="F10"/>
  <c r="E10"/>
  <c r="D10"/>
  <c r="C10"/>
  <c r="B10"/>
</calcChain>
</file>

<file path=xl/sharedStrings.xml><?xml version="1.0" encoding="utf-8"?>
<sst xmlns="http://schemas.openxmlformats.org/spreadsheetml/2006/main" count="55" uniqueCount="44">
  <si>
    <r>
      <rPr>
        <sz val="16"/>
        <rFont val="方正黑体简体"/>
        <charset val="134"/>
      </rPr>
      <t>附件</t>
    </r>
  </si>
  <si>
    <r>
      <rPr>
        <sz val="10"/>
        <rFont val="仿宋_GB2312"/>
        <family val="3"/>
        <charset val="134"/>
      </rPr>
      <t>单位：亩、个</t>
    </r>
  </si>
  <si>
    <r>
      <rPr>
        <sz val="10"/>
        <rFont val="宋体"/>
        <charset val="134"/>
      </rPr>
      <t>单位</t>
    </r>
  </si>
  <si>
    <r>
      <rPr>
        <sz val="10"/>
        <rFont val="宋体"/>
        <charset val="134"/>
      </rPr>
      <t>植树造林</t>
    </r>
  </si>
  <si>
    <r>
      <rPr>
        <sz val="10"/>
        <rFont val="宋体"/>
        <charset val="134"/>
      </rPr>
      <t>森林抚育</t>
    </r>
  </si>
  <si>
    <r>
      <rPr>
        <sz val="10"/>
        <rFont val="宋体"/>
        <charset val="134"/>
      </rPr>
      <t>封山育林</t>
    </r>
  </si>
  <si>
    <r>
      <rPr>
        <sz val="10"/>
        <rFont val="宋体"/>
        <charset val="134"/>
      </rPr>
      <t>林业碳中和试点（个）</t>
    </r>
  </si>
  <si>
    <r>
      <rPr>
        <sz val="10"/>
        <rFont val="宋体"/>
        <charset val="134"/>
      </rPr>
      <t>省级森林城镇（个）</t>
    </r>
  </si>
  <si>
    <r>
      <rPr>
        <sz val="10"/>
        <rFont val="宋体"/>
        <charset val="134"/>
      </rPr>
      <t>省级森林村庄（个）</t>
    </r>
  </si>
  <si>
    <r>
      <rPr>
        <sz val="10"/>
        <rFont val="宋体"/>
        <charset val="134"/>
      </rPr>
      <t>互联网</t>
    </r>
    <r>
      <rPr>
        <sz val="10"/>
        <rFont val="Times New Roman"/>
        <family val="1"/>
      </rPr>
      <t>+</t>
    </r>
    <r>
      <rPr>
        <sz val="10"/>
        <rFont val="宋体"/>
        <charset val="134"/>
      </rPr>
      <t>义务植树基地（个）</t>
    </r>
  </si>
  <si>
    <r>
      <rPr>
        <sz val="10"/>
        <rFont val="宋体"/>
        <charset val="134"/>
      </rPr>
      <t>合计</t>
    </r>
  </si>
  <si>
    <r>
      <rPr>
        <sz val="10"/>
        <rFont val="宋体"/>
        <charset val="134"/>
      </rPr>
      <t>重点区位森林质量精准提升</t>
    </r>
  </si>
  <si>
    <r>
      <rPr>
        <sz val="10"/>
        <rFont val="宋体"/>
        <charset val="134"/>
      </rPr>
      <t>名特优经济林（木本油料示范基地）</t>
    </r>
  </si>
  <si>
    <r>
      <rPr>
        <sz val="10"/>
        <rFont val="宋体"/>
        <charset val="134"/>
      </rPr>
      <t>其它造林更新</t>
    </r>
  </si>
  <si>
    <r>
      <rPr>
        <sz val="10"/>
        <rFont val="宋体"/>
        <charset val="134"/>
      </rPr>
      <t>松林择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间</t>
    </r>
    <r>
      <rPr>
        <sz val="10"/>
        <rFont val="Times New Roman"/>
        <family val="1"/>
      </rPr>
      <t>)</t>
    </r>
    <r>
      <rPr>
        <sz val="10"/>
        <rFont val="宋体"/>
        <charset val="134"/>
      </rPr>
      <t>伐抚育</t>
    </r>
  </si>
  <si>
    <r>
      <rPr>
        <sz val="10"/>
        <rFont val="宋体"/>
        <charset val="134"/>
      </rPr>
      <t>其中松林改造提升</t>
    </r>
  </si>
  <si>
    <r>
      <rPr>
        <sz val="10"/>
        <rFont val="宋体"/>
        <charset val="134"/>
      </rPr>
      <t>计</t>
    </r>
  </si>
  <si>
    <r>
      <rPr>
        <sz val="10"/>
        <rFont val="宋体"/>
        <charset val="134"/>
      </rPr>
      <t>其中</t>
    </r>
  </si>
  <si>
    <r>
      <rPr>
        <sz val="10"/>
        <rFont val="宋体"/>
        <charset val="134"/>
      </rPr>
      <t>沿海防护林基干林带</t>
    </r>
  </si>
  <si>
    <r>
      <rPr>
        <sz val="10"/>
        <rFont val="宋体"/>
        <charset val="134"/>
      </rPr>
      <t>江河流域重点区位</t>
    </r>
  </si>
  <si>
    <r>
      <rPr>
        <sz val="10"/>
        <rFont val="宋体"/>
        <charset val="134"/>
      </rPr>
      <t>绿色通道</t>
    </r>
  </si>
  <si>
    <r>
      <rPr>
        <sz val="10"/>
        <rFont val="宋体"/>
        <charset val="134"/>
      </rPr>
      <t>城乡一重山绿化</t>
    </r>
  </si>
  <si>
    <r>
      <rPr>
        <sz val="10"/>
        <rFont val="宋体"/>
        <charset val="134"/>
      </rPr>
      <t>皆伐</t>
    </r>
  </si>
  <si>
    <r>
      <rPr>
        <sz val="10"/>
        <rFont val="宋体"/>
        <charset val="134"/>
      </rPr>
      <t>带状采伐</t>
    </r>
  </si>
  <si>
    <r>
      <rPr>
        <sz val="10"/>
        <rFont val="宋体"/>
        <charset val="134"/>
      </rPr>
      <t>新造</t>
    </r>
  </si>
  <si>
    <r>
      <rPr>
        <sz val="10"/>
        <rFont val="宋体"/>
        <charset val="134"/>
      </rPr>
      <t>改造</t>
    </r>
  </si>
  <si>
    <r>
      <rPr>
        <sz val="10"/>
        <rFont val="宋体"/>
        <charset val="134"/>
      </rPr>
      <t>小计</t>
    </r>
  </si>
  <si>
    <r>
      <rPr>
        <sz val="10"/>
        <rFont val="宋体"/>
        <charset val="134"/>
      </rPr>
      <t>其中珍贵用材树种造林</t>
    </r>
  </si>
  <si>
    <r>
      <rPr>
        <sz val="11"/>
        <rFont val="方正仿宋简体"/>
        <family val="4"/>
        <charset val="134"/>
      </rPr>
      <t>序号</t>
    </r>
  </si>
  <si>
    <r>
      <rPr>
        <sz val="11"/>
        <rFont val="方正仿宋简体"/>
        <family val="4"/>
        <charset val="134"/>
      </rPr>
      <t>全市合计</t>
    </r>
  </si>
  <si>
    <r>
      <rPr>
        <sz val="11"/>
        <rFont val="方正仿宋简体"/>
        <family val="4"/>
        <charset val="134"/>
      </rPr>
      <t>鲤城区</t>
    </r>
  </si>
  <si>
    <r>
      <rPr>
        <sz val="11"/>
        <rFont val="方正仿宋简体"/>
        <family val="4"/>
        <charset val="134"/>
      </rPr>
      <t>丰泽区</t>
    </r>
  </si>
  <si>
    <r>
      <rPr>
        <sz val="11"/>
        <rFont val="方正仿宋简体"/>
        <family val="4"/>
        <charset val="134"/>
      </rPr>
      <t>洛江区</t>
    </r>
  </si>
  <si>
    <r>
      <rPr>
        <sz val="11"/>
        <rFont val="方正仿宋简体"/>
        <family val="4"/>
        <charset val="134"/>
      </rPr>
      <t>泉港区</t>
    </r>
  </si>
  <si>
    <r>
      <rPr>
        <sz val="11"/>
        <rFont val="方正仿宋简体"/>
        <family val="4"/>
        <charset val="134"/>
      </rPr>
      <t>石狮市</t>
    </r>
  </si>
  <si>
    <r>
      <rPr>
        <sz val="11"/>
        <rFont val="方正仿宋简体"/>
        <family val="4"/>
        <charset val="134"/>
      </rPr>
      <t>晋江市</t>
    </r>
  </si>
  <si>
    <r>
      <rPr>
        <sz val="11"/>
        <rFont val="方正仿宋简体"/>
        <family val="4"/>
        <charset val="134"/>
      </rPr>
      <t>南安市</t>
    </r>
  </si>
  <si>
    <r>
      <rPr>
        <sz val="11"/>
        <rFont val="方正仿宋简体"/>
        <family val="4"/>
        <charset val="134"/>
      </rPr>
      <t>惠安县</t>
    </r>
  </si>
  <si>
    <t>安溪县</t>
  </si>
  <si>
    <r>
      <rPr>
        <sz val="11"/>
        <rFont val="方正仿宋简体"/>
        <family val="4"/>
        <charset val="134"/>
      </rPr>
      <t>永春县</t>
    </r>
  </si>
  <si>
    <r>
      <rPr>
        <sz val="11"/>
        <rFont val="方正仿宋简体"/>
        <family val="4"/>
        <charset val="134"/>
      </rPr>
      <t>德化县</t>
    </r>
  </si>
  <si>
    <t>泉州     台商区</t>
  </si>
  <si>
    <r>
      <rPr>
        <sz val="12"/>
        <rFont val="方正仿宋简体"/>
        <family val="4"/>
        <charset val="134"/>
      </rPr>
      <t>注：序号</t>
    </r>
    <r>
      <rPr>
        <sz val="12"/>
        <rFont val="Times New Roman"/>
        <family val="1"/>
      </rPr>
      <t>1=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6+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17+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18,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2=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3+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5,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6=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7+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8</t>
    </r>
    <r>
      <rPr>
        <sz val="12"/>
        <rFont val="方正仿宋简体"/>
        <family val="4"/>
        <charset val="134"/>
      </rPr>
      <t>，序号</t>
    </r>
    <r>
      <rPr>
        <sz val="12"/>
        <rFont val="Times New Roman"/>
        <family val="1"/>
      </rPr>
      <t>7=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9+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11+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13+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15</t>
    </r>
    <r>
      <rPr>
        <sz val="12"/>
        <rFont val="方正仿宋简体"/>
        <family val="4"/>
        <charset val="134"/>
      </rPr>
      <t>，序号</t>
    </r>
    <r>
      <rPr>
        <sz val="12"/>
        <rFont val="Times New Roman"/>
        <family val="1"/>
      </rPr>
      <t>8=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10+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12+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14+</t>
    </r>
    <r>
      <rPr>
        <sz val="12"/>
        <rFont val="方正仿宋简体"/>
        <family val="4"/>
        <charset val="134"/>
      </rPr>
      <t>序号</t>
    </r>
    <r>
      <rPr>
        <sz val="12"/>
        <rFont val="Times New Roman"/>
        <family val="1"/>
      </rPr>
      <t>16</t>
    </r>
    <r>
      <rPr>
        <sz val="12"/>
        <rFont val="方正仿宋简体"/>
        <family val="4"/>
        <charset val="134"/>
      </rPr>
      <t>。</t>
    </r>
  </si>
  <si>
    <r>
      <rPr>
        <sz val="18"/>
        <rFont val="方正小标宋简体"/>
        <family val="4"/>
        <charset val="134"/>
      </rPr>
      <t>泉州市</t>
    </r>
    <r>
      <rPr>
        <sz val="18"/>
        <rFont val="Times New Roman"/>
        <family val="1"/>
      </rPr>
      <t>2022</t>
    </r>
    <r>
      <rPr>
        <sz val="18"/>
        <rFont val="方正小标宋简体"/>
        <family val="4"/>
        <charset val="134"/>
      </rPr>
      <t>年造林绿化任务安排表</t>
    </r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</si>
</sst>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2"/>
      <name val="宋体"/>
      <charset val="134"/>
    </font>
    <font>
      <sz val="12"/>
      <name val="Times New Roman"/>
      <family val="1"/>
    </font>
    <font>
      <sz val="16"/>
      <name val="Times New Roman"/>
      <family val="1"/>
    </font>
    <font>
      <sz val="1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name val="方正仿宋简体"/>
      <family val="4"/>
      <charset val="134"/>
    </font>
    <font>
      <sz val="10"/>
      <name val="Helv"/>
      <family val="2"/>
    </font>
    <font>
      <sz val="16"/>
      <name val="方正黑体简体"/>
      <charset val="134"/>
    </font>
    <font>
      <sz val="18"/>
      <name val="方正小标宋简体"/>
      <family val="4"/>
      <charset val="134"/>
    </font>
    <font>
      <sz val="10"/>
      <name val="仿宋_GB2312"/>
      <family val="3"/>
      <charset val="134"/>
    </font>
    <font>
      <sz val="10"/>
      <name val="宋体"/>
      <charset val="134"/>
    </font>
    <font>
      <sz val="12"/>
      <name val="方正仿宋简体"/>
      <family val="4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 applyFont="1"/>
    <xf numFmtId="0" fontId="1" fillId="0" borderId="0" xfId="0" applyFont="1" applyFill="1" applyAlignment="1"/>
    <xf numFmtId="0" fontId="1" fillId="0" borderId="0" xfId="0" applyFont="1" applyFill="1" applyAlignment="1">
      <alignment shrinkToFit="1"/>
    </xf>
    <xf numFmtId="0" fontId="2" fillId="0" borderId="0" xfId="0" applyFont="1" applyFill="1" applyAlignment="1"/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0" fontId="4" fillId="0" borderId="1" xfId="0" applyNumberFormat="1" applyFont="1" applyFill="1" applyBorder="1" applyAlignment="1">
      <alignment vertical="center" wrapText="1"/>
    </xf>
  </cellXfs>
  <cellStyles count="2">
    <cellStyle name="_ET_STYLE_NoName_00_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23"/>
  <sheetViews>
    <sheetView tabSelected="1" workbookViewId="0">
      <selection activeCell="I12" sqref="I12"/>
    </sheetView>
  </sheetViews>
  <sheetFormatPr defaultColWidth="9" defaultRowHeight="15.6"/>
  <cols>
    <col min="1" max="1" width="8.59765625" style="1" customWidth="1"/>
    <col min="2" max="2" width="6.3984375" style="1" customWidth="1"/>
    <col min="3" max="3" width="5.5" style="1" customWidth="1"/>
    <col min="4" max="4" width="5" style="1" customWidth="1"/>
    <col min="5" max="5" width="5.19921875" style="1" customWidth="1"/>
    <col min="6" max="6" width="4.5" style="1" customWidth="1"/>
    <col min="7" max="7" width="5.09765625" style="1" customWidth="1"/>
    <col min="8" max="16" width="4.69921875" style="1" customWidth="1"/>
    <col min="17" max="17" width="4.19921875" style="1" customWidth="1"/>
    <col min="18" max="18" width="4.59765625" style="1" customWidth="1"/>
    <col min="19" max="19" width="5.19921875" style="1" customWidth="1"/>
    <col min="20" max="20" width="7" style="1" customWidth="1"/>
    <col min="21" max="21" width="7.19921875" style="1" customWidth="1"/>
    <col min="22" max="22" width="5.19921875" style="1" customWidth="1"/>
    <col min="23" max="23" width="4.19921875" style="1" customWidth="1"/>
    <col min="24" max="25" width="5.19921875" style="1" customWidth="1"/>
    <col min="26" max="26" width="4.19921875" style="1" customWidth="1"/>
    <col min="27" max="16384" width="9" style="1"/>
  </cols>
  <sheetData>
    <row r="1" spans="1:26" ht="21">
      <c r="A1" s="3" t="s">
        <v>0</v>
      </c>
    </row>
    <row r="2" spans="1:26" ht="24">
      <c r="A2" s="13" t="s">
        <v>43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7" customHeight="1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1" customHeight="1">
      <c r="A4" s="12" t="s">
        <v>2</v>
      </c>
      <c r="B4" s="12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 t="s">
        <v>4</v>
      </c>
      <c r="U4" s="12"/>
      <c r="V4" s="12" t="s">
        <v>5</v>
      </c>
      <c r="W4" s="12" t="s">
        <v>6</v>
      </c>
      <c r="X4" s="12" t="s">
        <v>7</v>
      </c>
      <c r="Y4" s="12" t="s">
        <v>8</v>
      </c>
      <c r="Z4" s="12" t="s">
        <v>9</v>
      </c>
    </row>
    <row r="5" spans="1:26" ht="25.95" customHeight="1">
      <c r="A5" s="12"/>
      <c r="B5" s="12" t="s">
        <v>10</v>
      </c>
      <c r="C5" s="12"/>
      <c r="D5" s="12"/>
      <c r="E5" s="12"/>
      <c r="F5" s="12"/>
      <c r="G5" s="12" t="s">
        <v>11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 t="s">
        <v>12</v>
      </c>
      <c r="S5" s="12" t="s">
        <v>13</v>
      </c>
      <c r="T5" s="12" t="s">
        <v>10</v>
      </c>
      <c r="U5" s="12" t="s">
        <v>14</v>
      </c>
      <c r="V5" s="12"/>
      <c r="W5" s="12"/>
      <c r="X5" s="12"/>
      <c r="Y5" s="12"/>
      <c r="Z5" s="12"/>
    </row>
    <row r="6" spans="1:26" ht="27" customHeight="1">
      <c r="A6" s="12"/>
      <c r="B6" s="12" t="s">
        <v>10</v>
      </c>
      <c r="C6" s="12" t="s">
        <v>15</v>
      </c>
      <c r="D6" s="12"/>
      <c r="E6" s="12"/>
      <c r="F6" s="12"/>
      <c r="G6" s="12" t="s">
        <v>16</v>
      </c>
      <c r="H6" s="12" t="s">
        <v>17</v>
      </c>
      <c r="I6" s="12"/>
      <c r="J6" s="12" t="s">
        <v>18</v>
      </c>
      <c r="K6" s="12"/>
      <c r="L6" s="12" t="s">
        <v>19</v>
      </c>
      <c r="M6" s="12"/>
      <c r="N6" s="12" t="s">
        <v>20</v>
      </c>
      <c r="O6" s="12"/>
      <c r="P6" s="12" t="s">
        <v>21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>
      <c r="A7" s="12"/>
      <c r="B7" s="12"/>
      <c r="C7" s="12" t="s">
        <v>16</v>
      </c>
      <c r="D7" s="12" t="s">
        <v>22</v>
      </c>
      <c r="E7" s="12"/>
      <c r="F7" s="12" t="s">
        <v>23</v>
      </c>
      <c r="G7" s="12"/>
      <c r="H7" s="12" t="s">
        <v>24</v>
      </c>
      <c r="I7" s="12" t="s">
        <v>25</v>
      </c>
      <c r="J7" s="12" t="s">
        <v>24</v>
      </c>
      <c r="K7" s="12" t="s">
        <v>25</v>
      </c>
      <c r="L7" s="12" t="s">
        <v>24</v>
      </c>
      <c r="M7" s="12" t="s">
        <v>25</v>
      </c>
      <c r="N7" s="12" t="s">
        <v>24</v>
      </c>
      <c r="O7" s="12" t="s">
        <v>25</v>
      </c>
      <c r="P7" s="12" t="s">
        <v>24</v>
      </c>
      <c r="Q7" s="12" t="s">
        <v>25</v>
      </c>
      <c r="R7" s="12"/>
      <c r="S7" s="12"/>
      <c r="T7" s="12"/>
      <c r="U7" s="12"/>
      <c r="V7" s="12"/>
      <c r="W7" s="12"/>
      <c r="X7" s="12"/>
      <c r="Y7" s="12"/>
      <c r="Z7" s="12"/>
    </row>
    <row r="8" spans="1:26" ht="66" customHeight="1">
      <c r="A8" s="12"/>
      <c r="B8" s="12"/>
      <c r="C8" s="15"/>
      <c r="D8" s="4" t="s">
        <v>26</v>
      </c>
      <c r="E8" s="4" t="s">
        <v>27</v>
      </c>
      <c r="F8" s="12"/>
      <c r="G8" s="12"/>
      <c r="H8" s="15"/>
      <c r="I8" s="15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7" customHeight="1">
      <c r="A9" s="5" t="s">
        <v>28</v>
      </c>
      <c r="B9" s="5">
        <v>1</v>
      </c>
      <c r="C9" s="5">
        <v>2</v>
      </c>
      <c r="D9" s="5">
        <v>3</v>
      </c>
      <c r="E9" s="5">
        <v>4</v>
      </c>
      <c r="F9" s="5">
        <v>5</v>
      </c>
      <c r="G9" s="5">
        <v>6</v>
      </c>
      <c r="H9" s="5">
        <v>7</v>
      </c>
      <c r="I9" s="5">
        <v>8</v>
      </c>
      <c r="J9" s="5">
        <v>9</v>
      </c>
      <c r="K9" s="5">
        <v>10</v>
      </c>
      <c r="L9" s="5">
        <v>11</v>
      </c>
      <c r="M9" s="5">
        <v>12</v>
      </c>
      <c r="N9" s="5">
        <v>13</v>
      </c>
      <c r="O9" s="5">
        <v>14</v>
      </c>
      <c r="P9" s="5">
        <v>15</v>
      </c>
      <c r="Q9" s="5">
        <v>16</v>
      </c>
      <c r="R9" s="5">
        <v>17</v>
      </c>
      <c r="S9" s="5">
        <v>18</v>
      </c>
      <c r="T9" s="5">
        <v>19</v>
      </c>
      <c r="U9" s="5">
        <v>20</v>
      </c>
      <c r="V9" s="5">
        <v>21</v>
      </c>
      <c r="W9" s="5">
        <v>22</v>
      </c>
      <c r="X9" s="5">
        <v>23</v>
      </c>
      <c r="Y9" s="5">
        <v>24</v>
      </c>
      <c r="Z9" s="5">
        <v>25</v>
      </c>
    </row>
    <row r="10" spans="1:26" ht="20.25" customHeight="1">
      <c r="A10" s="5" t="s">
        <v>29</v>
      </c>
      <c r="B10" s="6">
        <f>SUM(B11:B22)</f>
        <v>65300</v>
      </c>
      <c r="C10" s="6">
        <f>SUM(C11:C22)</f>
        <v>43400</v>
      </c>
      <c r="D10" s="6">
        <f>SUM(D11:D22)</f>
        <v>26000</v>
      </c>
      <c r="E10" s="6">
        <f>SUM(E11:E22)</f>
        <v>11800</v>
      </c>
      <c r="F10" s="6">
        <f>SUM(F11:F22)</f>
        <v>17400</v>
      </c>
      <c r="G10" s="6">
        <f>SUM(H10:I10)</f>
        <v>5000</v>
      </c>
      <c r="H10" s="6">
        <f>SUM(J10,L10,N10,P10)</f>
        <v>2500</v>
      </c>
      <c r="I10" s="6">
        <f>SUM(K10,M10,O10,Q10)</f>
        <v>2500</v>
      </c>
      <c r="J10" s="6">
        <f t="shared" ref="J10:P10" si="0">SUM(J11:J22)</f>
        <v>150</v>
      </c>
      <c r="K10" s="6">
        <f t="shared" si="0"/>
        <v>100</v>
      </c>
      <c r="L10" s="6">
        <f t="shared" si="0"/>
        <v>130</v>
      </c>
      <c r="M10" s="6">
        <f t="shared" si="0"/>
        <v>800</v>
      </c>
      <c r="N10" s="6">
        <f t="shared" si="0"/>
        <v>1320</v>
      </c>
      <c r="O10" s="6">
        <f t="shared" si="0"/>
        <v>1600</v>
      </c>
      <c r="P10" s="6">
        <f t="shared" si="0"/>
        <v>900</v>
      </c>
      <c r="Q10" s="6"/>
      <c r="R10" s="6">
        <f>SUM(R11:R22)</f>
        <v>4000</v>
      </c>
      <c r="S10" s="6">
        <f>SUM(S11:S22)</f>
        <v>56300</v>
      </c>
      <c r="T10" s="6">
        <f>SUM(T11:T22)</f>
        <v>200000</v>
      </c>
      <c r="U10" s="6">
        <f>SUM(U11:U22)</f>
        <v>117400</v>
      </c>
      <c r="V10" s="6">
        <f>SUM(V11:V22)</f>
        <v>80000</v>
      </c>
      <c r="W10" s="6">
        <v>1</v>
      </c>
      <c r="X10" s="6">
        <v>3</v>
      </c>
      <c r="Y10" s="6">
        <v>40</v>
      </c>
      <c r="Z10" s="6">
        <v>1</v>
      </c>
    </row>
    <row r="11" spans="1:26" ht="20.25" customHeight="1">
      <c r="A11" s="5" t="s">
        <v>30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>
        <v>50</v>
      </c>
      <c r="W11" s="6"/>
      <c r="X11" s="6"/>
      <c r="Y11" s="10"/>
      <c r="Z11" s="6"/>
    </row>
    <row r="12" spans="1:26" ht="20.25" customHeight="1">
      <c r="A12" s="5" t="s">
        <v>31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>
        <v>300</v>
      </c>
      <c r="U12" s="6">
        <v>300</v>
      </c>
      <c r="V12" s="6">
        <v>100</v>
      </c>
      <c r="W12" s="6"/>
      <c r="X12" s="6"/>
      <c r="Y12" s="10"/>
      <c r="Z12" s="6"/>
    </row>
    <row r="13" spans="1:26" ht="20.25" customHeight="1">
      <c r="A13" s="5" t="s">
        <v>32</v>
      </c>
      <c r="B13" s="6">
        <f t="shared" ref="B13:B22" si="1">SUM(G13,R13,S13)</f>
        <v>3000</v>
      </c>
      <c r="C13" s="6">
        <f t="shared" ref="C13:C22" si="2">SUM(D13+F13)</f>
        <v>3000</v>
      </c>
      <c r="D13" s="7">
        <v>3000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>
        <v>3000</v>
      </c>
      <c r="T13" s="6">
        <v>4800</v>
      </c>
      <c r="U13" s="6">
        <v>4740</v>
      </c>
      <c r="V13" s="6">
        <v>600</v>
      </c>
      <c r="W13" s="6"/>
      <c r="X13" s="6"/>
      <c r="Y13" s="10">
        <v>2</v>
      </c>
      <c r="Z13" s="6"/>
    </row>
    <row r="14" spans="1:26" s="2" customFormat="1" ht="20.25" customHeight="1">
      <c r="A14" s="6" t="s">
        <v>33</v>
      </c>
      <c r="B14" s="6">
        <f t="shared" si="1"/>
        <v>1360</v>
      </c>
      <c r="C14" s="6">
        <f t="shared" si="2"/>
        <v>600</v>
      </c>
      <c r="D14" s="7">
        <v>300</v>
      </c>
      <c r="E14" s="6"/>
      <c r="F14" s="6">
        <v>300</v>
      </c>
      <c r="G14" s="6">
        <f t="shared" ref="G14:G21" si="3">SUM(H14:I14)</f>
        <v>1060</v>
      </c>
      <c r="H14" s="6">
        <f t="shared" ref="H14:H21" si="4">SUM(J14,L14,N14,P14)</f>
        <v>260</v>
      </c>
      <c r="I14" s="6">
        <f>SUM(K14,M14,O14,Q14)</f>
        <v>800</v>
      </c>
      <c r="J14" s="6"/>
      <c r="K14" s="6"/>
      <c r="L14" s="6"/>
      <c r="M14" s="6">
        <v>800</v>
      </c>
      <c r="N14" s="6"/>
      <c r="O14" s="6"/>
      <c r="P14" s="6">
        <v>260</v>
      </c>
      <c r="Q14" s="6"/>
      <c r="R14" s="6"/>
      <c r="S14" s="6">
        <v>300</v>
      </c>
      <c r="T14" s="6">
        <v>1000</v>
      </c>
      <c r="U14" s="6">
        <v>990</v>
      </c>
      <c r="V14" s="6">
        <v>1200</v>
      </c>
      <c r="W14" s="6"/>
      <c r="X14" s="6"/>
      <c r="Y14" s="10">
        <v>1</v>
      </c>
      <c r="Z14" s="6"/>
    </row>
    <row r="15" spans="1:26" ht="20.25" customHeight="1">
      <c r="A15" s="6" t="s">
        <v>34</v>
      </c>
      <c r="B15" s="6"/>
      <c r="C15" s="6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>
        <v>400</v>
      </c>
      <c r="U15" s="6">
        <v>400</v>
      </c>
      <c r="V15" s="6">
        <v>200</v>
      </c>
      <c r="W15" s="6"/>
      <c r="X15" s="6"/>
      <c r="Y15" s="10"/>
      <c r="Z15" s="6"/>
    </row>
    <row r="16" spans="1:26" s="2" customFormat="1" ht="20.25" customHeight="1">
      <c r="A16" s="6" t="s">
        <v>35</v>
      </c>
      <c r="B16" s="6"/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>
        <v>1300</v>
      </c>
      <c r="U16" s="6">
        <v>1280</v>
      </c>
      <c r="V16" s="6">
        <v>500</v>
      </c>
      <c r="W16" s="6"/>
      <c r="X16" s="6"/>
      <c r="Y16" s="10">
        <v>2</v>
      </c>
      <c r="Z16" s="6"/>
    </row>
    <row r="17" spans="1:26" s="2" customFormat="1" ht="20.25" customHeight="1">
      <c r="A17" s="6" t="s">
        <v>36</v>
      </c>
      <c r="B17" s="6">
        <f t="shared" si="1"/>
        <v>10160</v>
      </c>
      <c r="C17" s="6">
        <f t="shared" si="2"/>
        <v>7680</v>
      </c>
      <c r="D17" s="7">
        <v>2880</v>
      </c>
      <c r="E17" s="6">
        <v>500</v>
      </c>
      <c r="F17" s="6">
        <v>4800</v>
      </c>
      <c r="G17" s="6">
        <f t="shared" si="3"/>
        <v>710</v>
      </c>
      <c r="H17" s="6">
        <f t="shared" si="4"/>
        <v>110</v>
      </c>
      <c r="I17" s="6">
        <f>SUM(K17,M17,O17,Q17)</f>
        <v>600</v>
      </c>
      <c r="J17" s="6"/>
      <c r="K17" s="6"/>
      <c r="L17" s="6"/>
      <c r="M17" s="6"/>
      <c r="N17" s="6">
        <v>110</v>
      </c>
      <c r="O17" s="6">
        <v>600</v>
      </c>
      <c r="P17" s="6"/>
      <c r="Q17" s="6"/>
      <c r="R17" s="6">
        <v>150</v>
      </c>
      <c r="S17" s="6">
        <v>9300</v>
      </c>
      <c r="T17" s="6">
        <v>29300</v>
      </c>
      <c r="U17" s="6">
        <v>19420</v>
      </c>
      <c r="V17" s="6">
        <v>11000</v>
      </c>
      <c r="W17" s="6">
        <v>1</v>
      </c>
      <c r="X17" s="6"/>
      <c r="Y17" s="10">
        <v>6</v>
      </c>
      <c r="Z17" s="6"/>
    </row>
    <row r="18" spans="1:26" s="2" customFormat="1" ht="20.25" customHeight="1">
      <c r="A18" s="6" t="s">
        <v>37</v>
      </c>
      <c r="B18" s="6">
        <f t="shared" si="1"/>
        <v>1820</v>
      </c>
      <c r="C18" s="6">
        <f t="shared" si="2"/>
        <v>1000</v>
      </c>
      <c r="D18" s="7"/>
      <c r="E18" s="6"/>
      <c r="F18" s="6">
        <v>1000</v>
      </c>
      <c r="G18" s="6">
        <f t="shared" si="3"/>
        <v>1770</v>
      </c>
      <c r="H18" s="6">
        <f t="shared" si="4"/>
        <v>670</v>
      </c>
      <c r="I18" s="6">
        <f>SUM(K18,M18,O18,Q18)</f>
        <v>1100</v>
      </c>
      <c r="J18" s="6">
        <v>150</v>
      </c>
      <c r="K18" s="6">
        <v>100</v>
      </c>
      <c r="L18" s="6"/>
      <c r="M18" s="6"/>
      <c r="N18" s="6">
        <v>20</v>
      </c>
      <c r="O18" s="6">
        <v>1000</v>
      </c>
      <c r="P18" s="6">
        <v>500</v>
      </c>
      <c r="Q18" s="6"/>
      <c r="R18" s="6">
        <v>50</v>
      </c>
      <c r="S18" s="6"/>
      <c r="T18" s="6">
        <v>4000</v>
      </c>
      <c r="U18" s="6">
        <v>630</v>
      </c>
      <c r="V18" s="6">
        <v>1200</v>
      </c>
      <c r="W18" s="6"/>
      <c r="X18" s="6"/>
      <c r="Y18" s="10">
        <v>3</v>
      </c>
      <c r="Z18" s="6">
        <v>1</v>
      </c>
    </row>
    <row r="19" spans="1:26" s="2" customFormat="1" ht="20.25" customHeight="1">
      <c r="A19" s="8" t="s">
        <v>38</v>
      </c>
      <c r="B19" s="6">
        <f t="shared" si="1"/>
        <v>8850</v>
      </c>
      <c r="C19" s="6">
        <f t="shared" si="2"/>
        <v>5110</v>
      </c>
      <c r="D19" s="7">
        <v>210</v>
      </c>
      <c r="E19" s="6"/>
      <c r="F19" s="6">
        <v>4900</v>
      </c>
      <c r="G19" s="6">
        <f t="shared" si="3"/>
        <v>440</v>
      </c>
      <c r="H19" s="6">
        <f t="shared" si="4"/>
        <v>440</v>
      </c>
      <c r="I19" s="6"/>
      <c r="J19" s="6"/>
      <c r="K19" s="6"/>
      <c r="L19" s="6"/>
      <c r="M19" s="6"/>
      <c r="N19" s="6">
        <v>440</v>
      </c>
      <c r="O19" s="6"/>
      <c r="P19" s="6"/>
      <c r="Q19" s="6"/>
      <c r="R19" s="6">
        <v>250</v>
      </c>
      <c r="S19" s="6">
        <v>8160</v>
      </c>
      <c r="T19" s="6">
        <v>55100</v>
      </c>
      <c r="U19" s="6">
        <v>42010</v>
      </c>
      <c r="V19" s="6">
        <v>30500</v>
      </c>
      <c r="W19" s="6"/>
      <c r="X19" s="6">
        <v>1</v>
      </c>
      <c r="Y19" s="10">
        <v>7</v>
      </c>
      <c r="Z19" s="6"/>
    </row>
    <row r="20" spans="1:26" s="2" customFormat="1" ht="20.25" customHeight="1">
      <c r="A20" s="6" t="s">
        <v>39</v>
      </c>
      <c r="B20" s="6">
        <f t="shared" si="1"/>
        <v>14680</v>
      </c>
      <c r="C20" s="6">
        <f t="shared" si="2"/>
        <v>8300</v>
      </c>
      <c r="D20" s="7">
        <v>7900</v>
      </c>
      <c r="E20" s="6">
        <v>2000</v>
      </c>
      <c r="F20" s="6">
        <v>400</v>
      </c>
      <c r="G20" s="6">
        <f t="shared" si="3"/>
        <v>530</v>
      </c>
      <c r="H20" s="6">
        <f t="shared" si="4"/>
        <v>530</v>
      </c>
      <c r="I20" s="6"/>
      <c r="J20" s="6"/>
      <c r="K20" s="6"/>
      <c r="L20" s="6">
        <v>130</v>
      </c>
      <c r="M20" s="6"/>
      <c r="N20" s="6">
        <v>400</v>
      </c>
      <c r="O20" s="6"/>
      <c r="P20" s="6"/>
      <c r="Q20" s="6"/>
      <c r="R20" s="6">
        <v>50</v>
      </c>
      <c r="S20" s="6">
        <v>14100</v>
      </c>
      <c r="T20" s="6">
        <v>44700</v>
      </c>
      <c r="U20" s="6">
        <v>14830</v>
      </c>
      <c r="V20" s="6">
        <v>11000</v>
      </c>
      <c r="W20" s="6"/>
      <c r="X20" s="6"/>
      <c r="Y20" s="10">
        <v>11</v>
      </c>
      <c r="Z20" s="6"/>
    </row>
    <row r="21" spans="1:26" s="2" customFormat="1" ht="20.25" customHeight="1">
      <c r="A21" s="6" t="s">
        <v>40</v>
      </c>
      <c r="B21" s="6">
        <f t="shared" si="1"/>
        <v>24990</v>
      </c>
      <c r="C21" s="6">
        <f t="shared" si="2"/>
        <v>17280</v>
      </c>
      <c r="D21" s="7">
        <v>11580</v>
      </c>
      <c r="E21" s="6">
        <v>9300</v>
      </c>
      <c r="F21" s="6">
        <v>5700</v>
      </c>
      <c r="G21" s="6">
        <f t="shared" si="3"/>
        <v>490</v>
      </c>
      <c r="H21" s="6">
        <f t="shared" si="4"/>
        <v>490</v>
      </c>
      <c r="I21" s="6"/>
      <c r="J21" s="6"/>
      <c r="K21" s="6"/>
      <c r="L21" s="6"/>
      <c r="M21" s="6"/>
      <c r="N21" s="6">
        <v>350</v>
      </c>
      <c r="O21" s="6"/>
      <c r="P21" s="6">
        <v>140</v>
      </c>
      <c r="Q21" s="6"/>
      <c r="R21" s="6">
        <v>3500</v>
      </c>
      <c r="S21" s="6">
        <v>21000</v>
      </c>
      <c r="T21" s="6">
        <v>58400</v>
      </c>
      <c r="U21" s="6">
        <v>32120</v>
      </c>
      <c r="V21" s="6">
        <v>23550</v>
      </c>
      <c r="W21" s="6"/>
      <c r="X21" s="6">
        <v>2</v>
      </c>
      <c r="Y21" s="10">
        <v>8</v>
      </c>
      <c r="Z21" s="6"/>
    </row>
    <row r="22" spans="1:26" ht="36" customHeight="1">
      <c r="A22" s="9" t="s">
        <v>41</v>
      </c>
      <c r="B22" s="6">
        <f t="shared" si="1"/>
        <v>440</v>
      </c>
      <c r="C22" s="6">
        <f t="shared" si="2"/>
        <v>430</v>
      </c>
      <c r="D22" s="7">
        <v>130</v>
      </c>
      <c r="E22" s="6"/>
      <c r="F22" s="6">
        <v>300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>
        <v>440</v>
      </c>
      <c r="T22" s="6">
        <v>700</v>
      </c>
      <c r="U22" s="6">
        <v>680</v>
      </c>
      <c r="V22" s="5">
        <v>100</v>
      </c>
      <c r="W22" s="6"/>
      <c r="X22" s="5"/>
      <c r="Y22" s="11"/>
      <c r="Z22" s="6"/>
    </row>
    <row r="23" spans="1:26">
      <c r="A23" s="1" t="s">
        <v>42</v>
      </c>
    </row>
  </sheetData>
  <mergeCells count="37">
    <mergeCell ref="T5:T8"/>
    <mergeCell ref="A4:A8"/>
    <mergeCell ref="B6:B8"/>
    <mergeCell ref="C7:C8"/>
    <mergeCell ref="F7:F8"/>
    <mergeCell ref="G6:G8"/>
    <mergeCell ref="H7:H8"/>
    <mergeCell ref="K7:K8"/>
    <mergeCell ref="L7:L8"/>
    <mergeCell ref="M7:M8"/>
    <mergeCell ref="U5:U8"/>
    <mergeCell ref="P6:Q6"/>
    <mergeCell ref="D7:E7"/>
    <mergeCell ref="I7:I8"/>
    <mergeCell ref="Q7:Q8"/>
    <mergeCell ref="R5:R8"/>
    <mergeCell ref="S5:S8"/>
    <mergeCell ref="Z4:Z8"/>
    <mergeCell ref="N7:N8"/>
    <mergeCell ref="O7:O8"/>
    <mergeCell ref="P7:P8"/>
    <mergeCell ref="C6:F6"/>
    <mergeCell ref="H6:I6"/>
    <mergeCell ref="J6:K6"/>
    <mergeCell ref="L6:M6"/>
    <mergeCell ref="N6:O6"/>
    <mergeCell ref="J7:J8"/>
    <mergeCell ref="B5:F5"/>
    <mergeCell ref="G5:Q5"/>
    <mergeCell ref="V4:V8"/>
    <mergeCell ref="W4:W8"/>
    <mergeCell ref="A2:Z2"/>
    <mergeCell ref="A3:Z3"/>
    <mergeCell ref="B4:S4"/>
    <mergeCell ref="T4:U4"/>
    <mergeCell ref="X4:X8"/>
    <mergeCell ref="Y4:Y8"/>
  </mergeCells>
  <phoneticPr fontId="13" type="noConversion"/>
  <pageMargins left="0.59027777777777801" right="0.75" top="0.62986111111111098" bottom="0.59027777777777801" header="0.5" footer="0.5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安排表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2016-11-22T03:06:00Z</cp:lastPrinted>
  <dcterms:created xsi:type="dcterms:W3CDTF">1996-12-29T01:32:00Z</dcterms:created>
  <dcterms:modified xsi:type="dcterms:W3CDTF">2022-01-29T02:16:13Z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