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<sst xmlns="http://schemas.openxmlformats.org/spreadsheetml/2006/main" count="84" uniqueCount="56">
  <si>
    <t>附件2：</t>
  </si>
  <si>
    <t>农 村 居 民 最 低 生 活 保 障 统 计 表</t>
  </si>
  <si>
    <t>( 2022年4月 ）</t>
  </si>
  <si>
    <t>填报单位:（盖章）</t>
  </si>
  <si>
    <t>泉州市民政局</t>
  </si>
  <si>
    <t xml:space="preserve">签批人: </t>
  </si>
  <si>
    <t xml:space="preserve"> 救助部门审核人： </t>
  </si>
  <si>
    <t>计财部门审核人：</t>
  </si>
  <si>
    <t>填表人：</t>
  </si>
  <si>
    <t>填表日期:2022年5月10日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</si>
  <si>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</si>
  <si>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</si>
  <si>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</si>
  <si>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</si>
  <si>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</si>
  <si>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</si>
  <si>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</si>
  <si>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1-4月资金总支出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</si>
  <si>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</si>
  <si>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</si>
  <si>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</si>
  <si>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</si>
  <si>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</si>
  <si>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</si>
  <si>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</si>
  <si>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</si>
  <si>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</si>
  <si>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</si>
  <si>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</si>
  <si>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</si>
  <si>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</si>
  <si>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</si>
  <si>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</si>
  <si>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</si>
  <si>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</si>
  <si>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</si>
  <si>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</si>
  <si>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</si>
  <si>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</si>
  <si>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</si>
  <si>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</si>
  <si>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</si>
  <si>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</si>
  <si>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</si>
  <si>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</si>
  <si>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</si>
  <si>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</si>
  <si>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</si>
  <si>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</si>
  <si>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</si>
  <si>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</si>
  <si>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</si>
  <si>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</si>
  <si>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</si>
  <si>
    <t>合计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</si>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</sst>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10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/>
    </xf>
    <xf numFmtId="179" fontId="7" fillId="0" borderId="11" xfId="63" applyNumberFormat="1" applyFont="1" applyFill="1" applyBorder="1" applyAlignment="1">
      <alignment horizontal="center" vertical="center" wrapText="1"/>
      <protection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70" zoomScaleNormal="70" workbookViewId="0" topLeftCell="A1">
      <pane ySplit="8" topLeftCell="A9" activePane="bottomLeft" state="frozen"/>
      <selection pane="bottomLeft" activeCell="AA4" sqref="AA4:AD4"/>
    </sheetView>
  </sheetViews>
  <sheetFormatPr defaultColWidth="9.00390625" defaultRowHeight="14.25"/>
  <cols>
    <col min="1" max="1" width="11.00390625" style="6" customWidth="1"/>
    <col min="2" max="2" width="11.00390625" style="7" customWidth="1"/>
    <col min="3" max="4" width="7.75390625" style="7" customWidth="1"/>
    <col min="5" max="5" width="9.375" style="7" customWidth="1"/>
    <col min="6" max="6" width="6.625" style="7" customWidth="1"/>
    <col min="7" max="7" width="8.125" style="7" customWidth="1"/>
    <col min="8" max="8" width="6.625" style="7" customWidth="1"/>
    <col min="9" max="9" width="8.375" style="7" customWidth="1"/>
    <col min="10" max="10" width="7.75390625" style="7" customWidth="1"/>
    <col min="11" max="11" width="8.00390625" style="7" customWidth="1"/>
    <col min="12" max="12" width="9.50390625" style="7" customWidth="1"/>
    <col min="13" max="13" width="9.75390625" style="7" customWidth="1"/>
    <col min="14" max="15" width="6.75390625" style="7" customWidth="1"/>
    <col min="16" max="16" width="8.25390625" style="7" customWidth="1"/>
    <col min="17" max="19" width="7.00390625" style="7" customWidth="1"/>
    <col min="20" max="20" width="15.375" style="8" customWidth="1"/>
    <col min="21" max="21" width="14.00390625" style="8" customWidth="1"/>
    <col min="22" max="22" width="12.375" style="8" customWidth="1"/>
    <col min="23" max="24" width="11.00390625" style="8" customWidth="1"/>
    <col min="25" max="25" width="14.75390625" style="8" customWidth="1"/>
    <col min="26" max="26" width="14.50390625" style="8" customWidth="1"/>
    <col min="27" max="27" width="10.875" style="8" customWidth="1"/>
    <col min="28" max="28" width="10.25390625" style="8" customWidth="1"/>
    <col min="29" max="29" width="13.25390625" style="8" customWidth="1"/>
    <col min="30" max="30" width="12.50390625" style="7" customWidth="1"/>
    <col min="31" max="31" width="5.375" style="0" customWidth="1"/>
  </cols>
  <sheetData>
    <row r="1" spans="1:30" ht="19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4"/>
      <c r="U1" s="44"/>
      <c r="V1" s="44"/>
      <c r="W1" s="44"/>
      <c r="X1" s="44"/>
      <c r="Y1" s="44"/>
      <c r="Z1" s="44"/>
      <c r="AA1" s="44"/>
      <c r="AB1" s="44"/>
      <c r="AC1" s="44"/>
      <c r="AD1" s="10"/>
    </row>
    <row r="2" spans="1:30" ht="42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61"/>
    </row>
    <row r="3" spans="1:30" ht="27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1" customFormat="1" ht="24.75" customHeight="1">
      <c r="A4" s="14" t="s">
        <v>3</v>
      </c>
      <c r="B4" s="14"/>
      <c r="C4" s="14"/>
      <c r="D4" s="15" t="s">
        <v>4</v>
      </c>
      <c r="E4" s="15"/>
      <c r="F4" s="16" t="s">
        <v>5</v>
      </c>
      <c r="G4" s="16"/>
      <c r="H4" s="16"/>
      <c r="I4" s="16"/>
      <c r="J4" s="15"/>
      <c r="K4" s="15"/>
      <c r="L4" s="39" t="s">
        <v>6</v>
      </c>
      <c r="M4" s="39"/>
      <c r="N4" s="39"/>
      <c r="O4" s="39"/>
      <c r="P4" s="39"/>
      <c r="Q4" s="39"/>
      <c r="R4" s="16" t="s">
        <v>7</v>
      </c>
      <c r="S4" s="16"/>
      <c r="T4" s="16"/>
      <c r="U4" s="15"/>
      <c r="V4" s="15"/>
      <c r="W4" s="16" t="s">
        <v>8</v>
      </c>
      <c r="X4" s="16"/>
      <c r="Y4" s="16"/>
      <c r="Z4" s="15"/>
      <c r="AA4" s="62" t="s">
        <v>9</v>
      </c>
      <c r="AB4" s="62"/>
      <c r="AC4" s="62"/>
      <c r="AD4" s="62"/>
    </row>
    <row r="5" spans="1:30" ht="22.5" customHeight="1">
      <c r="A5" s="17" t="s">
        <v>10</v>
      </c>
      <c r="B5" s="18" t="s">
        <v>11</v>
      </c>
      <c r="C5" s="19" t="s">
        <v>12</v>
      </c>
      <c r="D5" s="18" t="s">
        <v>13</v>
      </c>
      <c r="E5" s="18"/>
      <c r="F5" s="18"/>
      <c r="G5" s="18"/>
      <c r="H5" s="18" t="s">
        <v>14</v>
      </c>
      <c r="I5" s="18"/>
      <c r="J5" s="18"/>
      <c r="K5" s="18"/>
      <c r="L5" s="18" t="s">
        <v>15</v>
      </c>
      <c r="M5" s="18"/>
      <c r="N5" s="18"/>
      <c r="O5" s="18"/>
      <c r="P5" s="18"/>
      <c r="Q5" s="18"/>
      <c r="R5" s="18" t="s">
        <v>16</v>
      </c>
      <c r="S5" s="18"/>
      <c r="T5" s="45" t="s">
        <v>17</v>
      </c>
      <c r="U5" s="46"/>
      <c r="V5" s="47"/>
      <c r="W5" s="47"/>
      <c r="X5" s="48"/>
      <c r="Y5" s="45" t="s">
        <v>18</v>
      </c>
      <c r="Z5" s="46"/>
      <c r="AA5" s="47"/>
      <c r="AB5" s="47"/>
      <c r="AC5" s="48"/>
      <c r="AD5" s="18" t="s">
        <v>19</v>
      </c>
    </row>
    <row r="6" spans="1:30" ht="40.5" customHeight="1">
      <c r="A6" s="20"/>
      <c r="B6" s="18"/>
      <c r="C6" s="19"/>
      <c r="D6" s="18" t="s">
        <v>20</v>
      </c>
      <c r="E6" s="18" t="s">
        <v>21</v>
      </c>
      <c r="F6" s="18" t="s">
        <v>22</v>
      </c>
      <c r="G6" s="18" t="s">
        <v>23</v>
      </c>
      <c r="H6" s="18" t="s">
        <v>24</v>
      </c>
      <c r="I6" s="18" t="s">
        <v>25</v>
      </c>
      <c r="J6" s="18" t="s">
        <v>26</v>
      </c>
      <c r="K6" s="18" t="s">
        <v>27</v>
      </c>
      <c r="L6" s="18" t="s">
        <v>28</v>
      </c>
      <c r="M6" s="18" t="s">
        <v>29</v>
      </c>
      <c r="N6" s="18" t="s">
        <v>30</v>
      </c>
      <c r="O6" s="18" t="s">
        <v>31</v>
      </c>
      <c r="P6" s="18" t="s">
        <v>32</v>
      </c>
      <c r="Q6" s="18" t="s">
        <v>33</v>
      </c>
      <c r="R6" s="18" t="s">
        <v>34</v>
      </c>
      <c r="S6" s="18" t="s">
        <v>35</v>
      </c>
      <c r="T6" s="49"/>
      <c r="U6" s="50" t="s">
        <v>36</v>
      </c>
      <c r="V6" s="50" t="s">
        <v>37</v>
      </c>
      <c r="W6" s="50" t="s">
        <v>38</v>
      </c>
      <c r="X6" s="46" t="s">
        <v>39</v>
      </c>
      <c r="Y6" s="49"/>
      <c r="Z6" s="50" t="s">
        <v>36</v>
      </c>
      <c r="AA6" s="50" t="s">
        <v>37</v>
      </c>
      <c r="AB6" s="50" t="s">
        <v>38</v>
      </c>
      <c r="AC6" s="46" t="s">
        <v>39</v>
      </c>
      <c r="AD6" s="18"/>
    </row>
    <row r="7" spans="1:30" s="2" customFormat="1" ht="27" customHeight="1">
      <c r="A7" s="21"/>
      <c r="B7" s="18" t="s">
        <v>40</v>
      </c>
      <c r="C7" s="19" t="s">
        <v>41</v>
      </c>
      <c r="D7" s="18" t="s">
        <v>41</v>
      </c>
      <c r="E7" s="18" t="s">
        <v>41</v>
      </c>
      <c r="F7" s="18" t="s">
        <v>41</v>
      </c>
      <c r="G7" s="18" t="s">
        <v>41</v>
      </c>
      <c r="H7" s="18" t="s">
        <v>41</v>
      </c>
      <c r="I7" s="18" t="s">
        <v>41</v>
      </c>
      <c r="J7" s="18" t="s">
        <v>41</v>
      </c>
      <c r="K7" s="18" t="s">
        <v>41</v>
      </c>
      <c r="L7" s="18" t="s">
        <v>41</v>
      </c>
      <c r="M7" s="18" t="s">
        <v>41</v>
      </c>
      <c r="N7" s="18"/>
      <c r="O7" s="18" t="s">
        <v>41</v>
      </c>
      <c r="P7" s="18" t="s">
        <v>41</v>
      </c>
      <c r="Q7" s="18" t="s">
        <v>41</v>
      </c>
      <c r="R7" s="18" t="s">
        <v>41</v>
      </c>
      <c r="S7" s="18" t="s">
        <v>41</v>
      </c>
      <c r="T7" s="49" t="s">
        <v>42</v>
      </c>
      <c r="U7" s="50" t="s">
        <v>42</v>
      </c>
      <c r="V7" s="50" t="s">
        <v>42</v>
      </c>
      <c r="W7" s="50" t="s">
        <v>42</v>
      </c>
      <c r="X7" s="50" t="s">
        <v>42</v>
      </c>
      <c r="Y7" s="49" t="s">
        <v>42</v>
      </c>
      <c r="Z7" s="50" t="s">
        <v>42</v>
      </c>
      <c r="AA7" s="50" t="s">
        <v>42</v>
      </c>
      <c r="AB7" s="50" t="s">
        <v>42</v>
      </c>
      <c r="AC7" s="50" t="s">
        <v>42</v>
      </c>
      <c r="AD7" s="18" t="s">
        <v>43</v>
      </c>
    </row>
    <row r="8" spans="1:31" s="3" customFormat="1" ht="30.75" customHeight="1">
      <c r="A8" s="19" t="s">
        <v>44</v>
      </c>
      <c r="B8" s="19">
        <v>1</v>
      </c>
      <c r="C8" s="19">
        <v>2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19">
        <v>10</v>
      </c>
      <c r="J8" s="19">
        <v>11</v>
      </c>
      <c r="K8" s="19">
        <v>12</v>
      </c>
      <c r="L8" s="19">
        <v>13</v>
      </c>
      <c r="M8" s="19">
        <v>14</v>
      </c>
      <c r="N8" s="19">
        <v>15</v>
      </c>
      <c r="O8" s="19">
        <v>16</v>
      </c>
      <c r="P8" s="19">
        <v>17</v>
      </c>
      <c r="Q8" s="19">
        <v>18</v>
      </c>
      <c r="R8" s="19">
        <v>19</v>
      </c>
      <c r="S8" s="19">
        <v>20</v>
      </c>
      <c r="T8" s="19">
        <v>21</v>
      </c>
      <c r="U8" s="19">
        <v>22</v>
      </c>
      <c r="V8" s="19">
        <v>23</v>
      </c>
      <c r="W8" s="19">
        <v>24</v>
      </c>
      <c r="X8" s="19">
        <v>25</v>
      </c>
      <c r="Y8" s="19">
        <v>26</v>
      </c>
      <c r="Z8" s="19">
        <v>27</v>
      </c>
      <c r="AA8" s="19">
        <v>28</v>
      </c>
      <c r="AB8" s="19">
        <v>29</v>
      </c>
      <c r="AC8" s="19">
        <v>30</v>
      </c>
      <c r="AD8" s="19">
        <v>31</v>
      </c>
      <c r="AE8" s="5"/>
    </row>
    <row r="9" spans="1:31" s="3" customFormat="1" ht="39" customHeight="1">
      <c r="A9" s="22" t="s">
        <v>45</v>
      </c>
      <c r="B9" s="23">
        <v>1217</v>
      </c>
      <c r="C9" s="23">
        <v>1829</v>
      </c>
      <c r="D9" s="23">
        <v>760</v>
      </c>
      <c r="E9" s="23">
        <v>428</v>
      </c>
      <c r="F9" s="23">
        <v>214</v>
      </c>
      <c r="G9" s="23">
        <v>237</v>
      </c>
      <c r="H9" s="23">
        <v>246</v>
      </c>
      <c r="I9" s="23">
        <v>590</v>
      </c>
      <c r="J9" s="23">
        <v>310</v>
      </c>
      <c r="K9" s="23">
        <f>C9-H9-I9-J9</f>
        <v>683</v>
      </c>
      <c r="L9" s="40">
        <v>281</v>
      </c>
      <c r="M9" s="23">
        <v>556</v>
      </c>
      <c r="N9" s="23">
        <v>0</v>
      </c>
      <c r="O9" s="23">
        <v>12</v>
      </c>
      <c r="P9" s="23">
        <v>89</v>
      </c>
      <c r="Q9" s="51">
        <f>C9-L9-M9-N9-O9-P9</f>
        <v>891</v>
      </c>
      <c r="R9" s="51">
        <v>13</v>
      </c>
      <c r="S9" s="51">
        <v>10</v>
      </c>
      <c r="T9" s="52">
        <v>430.9362</v>
      </c>
      <c r="U9" s="52">
        <v>392.3162</v>
      </c>
      <c r="V9" s="52">
        <v>35.72</v>
      </c>
      <c r="W9" s="52">
        <v>2.9</v>
      </c>
      <c r="X9" s="52">
        <v>0</v>
      </c>
      <c r="Y9" s="52">
        <v>98.4894</v>
      </c>
      <c r="Z9" s="52">
        <v>97.7594</v>
      </c>
      <c r="AA9" s="52">
        <v>0</v>
      </c>
      <c r="AB9" s="52">
        <v>0.73</v>
      </c>
      <c r="AC9" s="52">
        <v>0</v>
      </c>
      <c r="AD9" s="63">
        <f aca="true" t="shared" si="0" ref="AD9:AD18">Z9/C9*10000</f>
        <v>534.4964461454347</v>
      </c>
      <c r="AE9"/>
    </row>
    <row r="10" spans="1:30" ht="39" customHeight="1">
      <c r="A10" s="22" t="s">
        <v>46</v>
      </c>
      <c r="B10" s="23">
        <v>5954</v>
      </c>
      <c r="C10" s="23">
        <v>7247</v>
      </c>
      <c r="D10" s="23">
        <v>3612</v>
      </c>
      <c r="E10" s="23">
        <v>2497</v>
      </c>
      <c r="F10" s="23">
        <v>702</v>
      </c>
      <c r="G10" s="23">
        <v>2885</v>
      </c>
      <c r="H10" s="23">
        <v>979</v>
      </c>
      <c r="I10" s="23">
        <v>1763</v>
      </c>
      <c r="J10" s="23">
        <v>1650</v>
      </c>
      <c r="K10" s="23">
        <v>2855</v>
      </c>
      <c r="L10" s="23">
        <v>2203</v>
      </c>
      <c r="M10" s="23">
        <v>2527</v>
      </c>
      <c r="N10" s="23">
        <v>22</v>
      </c>
      <c r="O10" s="23">
        <v>231</v>
      </c>
      <c r="P10" s="23">
        <v>1165</v>
      </c>
      <c r="Q10" s="23">
        <v>1099</v>
      </c>
      <c r="R10" s="23">
        <v>29</v>
      </c>
      <c r="S10" s="23">
        <v>27</v>
      </c>
      <c r="T10" s="52">
        <f>SUM(U10:X10)</f>
        <v>1468.5191</v>
      </c>
      <c r="U10" s="52">
        <v>1464.0371</v>
      </c>
      <c r="V10" s="52">
        <v>0</v>
      </c>
      <c r="W10" s="53">
        <v>4.482</v>
      </c>
      <c r="X10" s="52">
        <v>0</v>
      </c>
      <c r="Y10" s="53">
        <f>SUM(Z10:AC10)</f>
        <v>368.5732</v>
      </c>
      <c r="Z10" s="53">
        <v>367.4532</v>
      </c>
      <c r="AA10" s="52">
        <v>0</v>
      </c>
      <c r="AB10" s="53">
        <v>1.12</v>
      </c>
      <c r="AC10" s="52">
        <v>0</v>
      </c>
      <c r="AD10" s="63">
        <f t="shared" si="0"/>
        <v>507.04181040430524</v>
      </c>
    </row>
    <row r="11" spans="1:31" s="3" customFormat="1" ht="39.75" customHeight="1">
      <c r="A11" s="22" t="s">
        <v>47</v>
      </c>
      <c r="B11" s="24">
        <v>4115</v>
      </c>
      <c r="C11" s="24">
        <v>7660</v>
      </c>
      <c r="D11" s="24">
        <v>3382</v>
      </c>
      <c r="E11" s="24">
        <v>1386</v>
      </c>
      <c r="F11" s="24">
        <v>1462</v>
      </c>
      <c r="G11" s="24">
        <v>2515</v>
      </c>
      <c r="H11" s="24">
        <v>964</v>
      </c>
      <c r="I11" s="24">
        <v>1408</v>
      </c>
      <c r="J11" s="24">
        <v>1273</v>
      </c>
      <c r="K11" s="24">
        <v>4015</v>
      </c>
      <c r="L11" s="24">
        <v>1797</v>
      </c>
      <c r="M11" s="24">
        <v>4442</v>
      </c>
      <c r="N11" s="23">
        <v>1137</v>
      </c>
      <c r="O11" s="24">
        <v>3</v>
      </c>
      <c r="P11" s="24">
        <v>1381</v>
      </c>
      <c r="Q11" s="54">
        <v>37</v>
      </c>
      <c r="R11" s="54">
        <v>30</v>
      </c>
      <c r="S11" s="54">
        <v>21</v>
      </c>
      <c r="T11" s="52">
        <v>1924.2582</v>
      </c>
      <c r="U11" s="52">
        <v>1723.9602</v>
      </c>
      <c r="V11" s="52">
        <v>159.86</v>
      </c>
      <c r="W11" s="52">
        <v>7.67</v>
      </c>
      <c r="X11" s="52">
        <v>32.768</v>
      </c>
      <c r="Y11" s="52">
        <f>Z11+AA11+AB11+AC11</f>
        <v>443.7778</v>
      </c>
      <c r="Z11" s="52">
        <v>433.6478</v>
      </c>
      <c r="AA11" s="52">
        <v>0</v>
      </c>
      <c r="AB11" s="52">
        <v>1.9</v>
      </c>
      <c r="AC11" s="52">
        <f>(B11*20)/10000</f>
        <v>8.23</v>
      </c>
      <c r="AD11" s="63">
        <f t="shared" si="0"/>
        <v>566.1198433420366</v>
      </c>
      <c r="AE11" s="64"/>
    </row>
    <row r="12" spans="1:31" s="3" customFormat="1" ht="40.5" customHeight="1">
      <c r="A12" s="22" t="s">
        <v>48</v>
      </c>
      <c r="B12" s="25">
        <v>9277</v>
      </c>
      <c r="C12" s="25">
        <v>17562</v>
      </c>
      <c r="D12" s="25">
        <v>7907</v>
      </c>
      <c r="E12" s="25">
        <v>4256</v>
      </c>
      <c r="F12" s="25">
        <v>2880</v>
      </c>
      <c r="G12" s="25">
        <v>6554</v>
      </c>
      <c r="H12" s="25">
        <v>2403</v>
      </c>
      <c r="I12" s="25">
        <v>4209</v>
      </c>
      <c r="J12" s="25">
        <v>3268</v>
      </c>
      <c r="K12" s="25">
        <v>7682</v>
      </c>
      <c r="L12" s="25">
        <v>3357</v>
      </c>
      <c r="M12" s="25">
        <v>6834</v>
      </c>
      <c r="N12" s="25">
        <v>1868</v>
      </c>
      <c r="O12" s="25">
        <v>179</v>
      </c>
      <c r="P12" s="25">
        <v>4570</v>
      </c>
      <c r="Q12" s="25">
        <v>905</v>
      </c>
      <c r="R12" s="25">
        <v>81</v>
      </c>
      <c r="S12" s="25">
        <v>44</v>
      </c>
      <c r="T12" s="55">
        <v>3628.91831</v>
      </c>
      <c r="U12" s="55">
        <v>3243.1086</v>
      </c>
      <c r="V12" s="55">
        <v>343.26</v>
      </c>
      <c r="W12" s="55">
        <v>21.8</v>
      </c>
      <c r="X12" s="55">
        <v>20.74971</v>
      </c>
      <c r="Y12" s="55">
        <v>820.2293</v>
      </c>
      <c r="Z12" s="55">
        <v>814.8093</v>
      </c>
      <c r="AA12" s="55">
        <v>0</v>
      </c>
      <c r="AB12" s="55">
        <v>5.42</v>
      </c>
      <c r="AC12" s="55">
        <v>0</v>
      </c>
      <c r="AD12" s="63">
        <f t="shared" si="0"/>
        <v>463.9615647420567</v>
      </c>
      <c r="AE12" s="5"/>
    </row>
    <row r="13" spans="1:31" s="4" customFormat="1" ht="40.5" customHeight="1">
      <c r="A13" s="22" t="s">
        <v>49</v>
      </c>
      <c r="B13" s="26">
        <v>4038</v>
      </c>
      <c r="C13" s="27">
        <v>7419</v>
      </c>
      <c r="D13" s="27">
        <v>3390</v>
      </c>
      <c r="E13" s="27">
        <v>1551</v>
      </c>
      <c r="F13" s="27">
        <v>1107</v>
      </c>
      <c r="G13" s="27">
        <v>3041</v>
      </c>
      <c r="H13" s="25">
        <v>655</v>
      </c>
      <c r="I13" s="25">
        <v>2042</v>
      </c>
      <c r="J13" s="25">
        <v>2064</v>
      </c>
      <c r="K13" s="25">
        <v>2658</v>
      </c>
      <c r="L13" s="27">
        <v>2003</v>
      </c>
      <c r="M13" s="27">
        <v>3041</v>
      </c>
      <c r="N13" s="27">
        <v>1095</v>
      </c>
      <c r="O13" s="27">
        <v>50</v>
      </c>
      <c r="P13" s="27">
        <v>1073</v>
      </c>
      <c r="Q13" s="27">
        <v>229</v>
      </c>
      <c r="R13" s="27">
        <v>21</v>
      </c>
      <c r="S13" s="27">
        <v>22</v>
      </c>
      <c r="T13" s="56">
        <v>1579.7597999999998</v>
      </c>
      <c r="U13" s="56">
        <v>1421.4998</v>
      </c>
      <c r="V13" s="56">
        <v>148.62</v>
      </c>
      <c r="W13" s="56">
        <v>9.64</v>
      </c>
      <c r="X13" s="56">
        <v>0</v>
      </c>
      <c r="Y13" s="56">
        <v>357.2622</v>
      </c>
      <c r="Z13" s="56">
        <v>354.8922</v>
      </c>
      <c r="AA13" s="56">
        <v>0</v>
      </c>
      <c r="AB13" s="56">
        <v>2.37</v>
      </c>
      <c r="AC13" s="56">
        <v>0</v>
      </c>
      <c r="AD13" s="63">
        <f t="shared" si="0"/>
        <v>478.35584310553986</v>
      </c>
      <c r="AE13" s="3"/>
    </row>
    <row r="14" spans="1:31" s="3" customFormat="1" ht="40.5" customHeight="1">
      <c r="A14" s="22" t="s">
        <v>50</v>
      </c>
      <c r="B14" s="28">
        <v>9049</v>
      </c>
      <c r="C14" s="28">
        <v>15101</v>
      </c>
      <c r="D14" s="25">
        <v>4211</v>
      </c>
      <c r="E14" s="25">
        <v>2188</v>
      </c>
      <c r="F14" s="25">
        <v>2399</v>
      </c>
      <c r="G14" s="25">
        <v>6303</v>
      </c>
      <c r="H14" s="25">
        <v>1647</v>
      </c>
      <c r="I14" s="25">
        <v>5632</v>
      </c>
      <c r="J14" s="25">
        <v>915</v>
      </c>
      <c r="K14" s="25">
        <v>6907</v>
      </c>
      <c r="L14" s="25">
        <v>4820</v>
      </c>
      <c r="M14" s="25">
        <v>6303</v>
      </c>
      <c r="N14" s="25">
        <v>68</v>
      </c>
      <c r="O14" s="25">
        <v>280</v>
      </c>
      <c r="P14" s="25">
        <v>2057</v>
      </c>
      <c r="Q14" s="57">
        <v>1573</v>
      </c>
      <c r="R14" s="57">
        <v>119</v>
      </c>
      <c r="S14" s="57">
        <v>62</v>
      </c>
      <c r="T14" s="55">
        <v>2735.669</v>
      </c>
      <c r="U14" s="55">
        <v>2717.549</v>
      </c>
      <c r="V14" s="55">
        <v>0</v>
      </c>
      <c r="W14" s="55">
        <v>18.12</v>
      </c>
      <c r="X14" s="55">
        <v>0</v>
      </c>
      <c r="Y14" s="55">
        <v>689.142</v>
      </c>
      <c r="Z14" s="55">
        <v>684.562</v>
      </c>
      <c r="AA14" s="55">
        <v>0</v>
      </c>
      <c r="AB14" s="55">
        <v>4.58</v>
      </c>
      <c r="AC14" s="55">
        <v>0</v>
      </c>
      <c r="AD14" s="63">
        <f t="shared" si="0"/>
        <v>453.3222965366532</v>
      </c>
      <c r="AE14" s="5"/>
    </row>
    <row r="15" spans="1:30" s="5" customFormat="1" ht="40.5" customHeight="1">
      <c r="A15" s="22" t="s">
        <v>51</v>
      </c>
      <c r="B15" s="29">
        <v>4403</v>
      </c>
      <c r="C15" s="29">
        <v>7533</v>
      </c>
      <c r="D15" s="30">
        <v>3109</v>
      </c>
      <c r="E15" s="30">
        <v>1983</v>
      </c>
      <c r="F15" s="30">
        <v>1311</v>
      </c>
      <c r="G15" s="29">
        <v>3106</v>
      </c>
      <c r="H15" s="30">
        <v>594</v>
      </c>
      <c r="I15" s="30">
        <v>1377</v>
      </c>
      <c r="J15" s="30">
        <v>2325</v>
      </c>
      <c r="K15" s="30">
        <v>3237</v>
      </c>
      <c r="L15" s="29">
        <v>937</v>
      </c>
      <c r="M15" s="29">
        <v>3126</v>
      </c>
      <c r="N15" s="29">
        <v>192</v>
      </c>
      <c r="O15" s="29">
        <v>9</v>
      </c>
      <c r="P15" s="29">
        <v>5456</v>
      </c>
      <c r="Q15" s="29">
        <v>506</v>
      </c>
      <c r="R15" s="29">
        <v>53</v>
      </c>
      <c r="S15" s="29">
        <v>23</v>
      </c>
      <c r="T15" s="58">
        <v>1373.6389</v>
      </c>
      <c r="U15" s="58">
        <v>1343.2697</v>
      </c>
      <c r="V15" s="58">
        <v>0</v>
      </c>
      <c r="W15" s="58">
        <v>10.8</v>
      </c>
      <c r="X15" s="58">
        <v>19.5692</v>
      </c>
      <c r="Y15" s="58">
        <v>351.73486899999995</v>
      </c>
      <c r="Z15" s="58">
        <v>339.229</v>
      </c>
      <c r="AA15" s="58">
        <v>0</v>
      </c>
      <c r="AB15" s="58">
        <v>2.7</v>
      </c>
      <c r="AC15" s="58">
        <v>9.805869</v>
      </c>
      <c r="AD15" s="63">
        <f t="shared" si="0"/>
        <v>450.3239081375282</v>
      </c>
    </row>
    <row r="16" spans="1:30" ht="34.5" customHeight="1">
      <c r="A16" s="22" t="s">
        <v>52</v>
      </c>
      <c r="B16" s="31">
        <v>2871</v>
      </c>
      <c r="C16" s="31">
        <v>4507</v>
      </c>
      <c r="D16" s="31">
        <v>1977</v>
      </c>
      <c r="E16" s="31">
        <v>1188</v>
      </c>
      <c r="F16" s="31">
        <v>800</v>
      </c>
      <c r="G16" s="31">
        <v>1755</v>
      </c>
      <c r="H16" s="31">
        <v>850</v>
      </c>
      <c r="I16" s="31">
        <v>875</v>
      </c>
      <c r="J16" s="31">
        <v>1132</v>
      </c>
      <c r="K16" s="31">
        <v>1650</v>
      </c>
      <c r="L16" s="31">
        <v>899</v>
      </c>
      <c r="M16" s="31">
        <v>1799</v>
      </c>
      <c r="N16" s="31">
        <v>577</v>
      </c>
      <c r="O16" s="31">
        <v>10</v>
      </c>
      <c r="P16" s="31">
        <v>1413</v>
      </c>
      <c r="Q16" s="31">
        <v>340</v>
      </c>
      <c r="R16" s="31">
        <v>16</v>
      </c>
      <c r="S16" s="31">
        <v>22</v>
      </c>
      <c r="T16" s="59">
        <v>871.3757</v>
      </c>
      <c r="U16" s="59">
        <v>863.9457</v>
      </c>
      <c r="V16" s="60">
        <v>0</v>
      </c>
      <c r="W16" s="59">
        <v>7.43</v>
      </c>
      <c r="X16" s="59">
        <v>0</v>
      </c>
      <c r="Y16" s="59">
        <v>218.3577</v>
      </c>
      <c r="Z16" s="59">
        <v>216.4377</v>
      </c>
      <c r="AA16" s="59">
        <v>0</v>
      </c>
      <c r="AB16" s="59">
        <v>1.92</v>
      </c>
      <c r="AC16" s="59">
        <v>0</v>
      </c>
      <c r="AD16" s="63">
        <f t="shared" si="0"/>
        <v>480.2256489904593</v>
      </c>
    </row>
    <row r="17" spans="1:30" ht="40.5" customHeight="1">
      <c r="A17" s="32" t="s">
        <v>53</v>
      </c>
      <c r="B17" s="23">
        <v>1674</v>
      </c>
      <c r="C17" s="23">
        <v>2885</v>
      </c>
      <c r="D17" s="23">
        <v>1336</v>
      </c>
      <c r="E17" s="23">
        <v>741</v>
      </c>
      <c r="F17" s="23">
        <v>446</v>
      </c>
      <c r="G17" s="23">
        <v>1366</v>
      </c>
      <c r="H17" s="33">
        <v>256</v>
      </c>
      <c r="I17" s="33">
        <v>504</v>
      </c>
      <c r="J17" s="33">
        <v>389</v>
      </c>
      <c r="K17" s="33">
        <v>1736</v>
      </c>
      <c r="L17" s="23">
        <v>341</v>
      </c>
      <c r="M17" s="23">
        <v>1366</v>
      </c>
      <c r="N17" s="23">
        <v>76</v>
      </c>
      <c r="O17" s="23">
        <v>87</v>
      </c>
      <c r="P17" s="23">
        <v>903</v>
      </c>
      <c r="Q17" s="23">
        <v>112</v>
      </c>
      <c r="R17" s="23">
        <v>9</v>
      </c>
      <c r="S17" s="23">
        <v>7</v>
      </c>
      <c r="T17" s="52">
        <v>694.3392</v>
      </c>
      <c r="U17" s="52">
        <v>690.5092</v>
      </c>
      <c r="V17" s="52">
        <v>0</v>
      </c>
      <c r="W17" s="52">
        <v>3.83</v>
      </c>
      <c r="X17" s="52">
        <v>0</v>
      </c>
      <c r="Y17" s="52">
        <v>174.1664</v>
      </c>
      <c r="Z17" s="65">
        <v>173.1964</v>
      </c>
      <c r="AA17" s="65">
        <v>0</v>
      </c>
      <c r="AB17" s="52">
        <v>0.97</v>
      </c>
      <c r="AC17" s="52">
        <v>0</v>
      </c>
      <c r="AD17" s="63">
        <f t="shared" si="0"/>
        <v>600.3341421143848</v>
      </c>
    </row>
    <row r="18" spans="1:30" ht="40.5" customHeight="1">
      <c r="A18" s="34" t="s">
        <v>54</v>
      </c>
      <c r="B18" s="35">
        <f aca="true" t="shared" si="1" ref="B18:H18">SUM(B9:B17)</f>
        <v>42598</v>
      </c>
      <c r="C18" s="35">
        <f t="shared" si="1"/>
        <v>71743</v>
      </c>
      <c r="D18" s="35">
        <f t="shared" si="1"/>
        <v>29684</v>
      </c>
      <c r="E18" s="35">
        <f t="shared" si="1"/>
        <v>16218</v>
      </c>
      <c r="F18" s="35">
        <f t="shared" si="1"/>
        <v>11321</v>
      </c>
      <c r="G18" s="35">
        <f t="shared" si="1"/>
        <v>27762</v>
      </c>
      <c r="H18" s="35">
        <f t="shared" si="1"/>
        <v>8594</v>
      </c>
      <c r="I18" s="35">
        <f aca="true" t="shared" si="2" ref="I18:R18">SUM(I9:I17)</f>
        <v>18400</v>
      </c>
      <c r="J18" s="35">
        <f t="shared" si="2"/>
        <v>13326</v>
      </c>
      <c r="K18" s="35">
        <f t="shared" si="2"/>
        <v>31423</v>
      </c>
      <c r="L18" s="35">
        <f t="shared" si="2"/>
        <v>16638</v>
      </c>
      <c r="M18" s="35">
        <f t="shared" si="2"/>
        <v>29994</v>
      </c>
      <c r="N18" s="35">
        <f t="shared" si="2"/>
        <v>5035</v>
      </c>
      <c r="O18" s="35">
        <f t="shared" si="2"/>
        <v>861</v>
      </c>
      <c r="P18" s="35">
        <f t="shared" si="2"/>
        <v>18107</v>
      </c>
      <c r="Q18" s="35">
        <f t="shared" si="2"/>
        <v>5692</v>
      </c>
      <c r="R18" s="35">
        <f t="shared" si="2"/>
        <v>371</v>
      </c>
      <c r="S18" s="35">
        <f aca="true" t="shared" si="3" ref="S18:AC18">SUM(S9:S17)</f>
        <v>238</v>
      </c>
      <c r="T18" s="35">
        <f t="shared" si="3"/>
        <v>14707.41441</v>
      </c>
      <c r="U18" s="35">
        <f t="shared" si="3"/>
        <v>13860.195500000002</v>
      </c>
      <c r="V18" s="35">
        <f t="shared" si="3"/>
        <v>687.46</v>
      </c>
      <c r="W18" s="35">
        <f t="shared" si="3"/>
        <v>86.67200000000001</v>
      </c>
      <c r="X18" s="35">
        <f t="shared" si="3"/>
        <v>73.08691</v>
      </c>
      <c r="Y18" s="35">
        <f t="shared" si="3"/>
        <v>3521.732869</v>
      </c>
      <c r="Z18" s="35">
        <f t="shared" si="3"/>
        <v>3481.986999999999</v>
      </c>
      <c r="AA18" s="35">
        <f t="shared" si="3"/>
        <v>0</v>
      </c>
      <c r="AB18" s="35">
        <f t="shared" si="3"/>
        <v>21.709999999999994</v>
      </c>
      <c r="AC18" s="35">
        <f t="shared" si="3"/>
        <v>18.035868999999998</v>
      </c>
      <c r="AD18" s="63">
        <f t="shared" si="0"/>
        <v>485.3417058110198</v>
      </c>
    </row>
    <row r="19" spans="1:30" ht="75.75" customHeight="1">
      <c r="A19" s="36" t="s">
        <v>55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1:32" ht="14.25">
      <c r="K20" s="41"/>
      <c r="T20" s="7"/>
      <c r="U20" s="7"/>
      <c r="V20" s="7"/>
      <c r="W20" s="7"/>
      <c r="AF20" s="3"/>
    </row>
    <row r="21" spans="20:25" ht="14.25">
      <c r="T21" s="7"/>
      <c r="U21" s="7"/>
      <c r="V21" s="7"/>
      <c r="W21" s="7"/>
      <c r="Y21" s="66"/>
    </row>
    <row r="22" spans="12:25" ht="14.25">
      <c r="L22" s="42"/>
      <c r="M22" s="43"/>
      <c r="T22" s="7"/>
      <c r="U22" s="7"/>
      <c r="V22" s="7"/>
      <c r="W22" s="7"/>
      <c r="Y22" s="66"/>
    </row>
    <row r="23" spans="20:23" ht="14.25">
      <c r="T23" s="7"/>
      <c r="U23" s="7"/>
      <c r="V23" s="7"/>
      <c r="W23" s="7"/>
    </row>
    <row r="24" spans="20:25" ht="14.25">
      <c r="T24" s="7"/>
      <c r="U24" s="7"/>
      <c r="V24" s="7"/>
      <c r="W24" s="7"/>
      <c r="Y24" s="66"/>
    </row>
    <row r="25" spans="20:25" ht="14.25">
      <c r="T25" s="7"/>
      <c r="U25" s="7"/>
      <c r="V25" s="7"/>
      <c r="W25" s="7"/>
      <c r="Y25" s="66"/>
    </row>
    <row r="26" spans="20:25" ht="14.25">
      <c r="T26" s="7"/>
      <c r="U26" s="7"/>
      <c r="V26" s="7"/>
      <c r="W26" s="7"/>
      <c r="Y26" s="66"/>
    </row>
    <row r="27" spans="20:25" ht="14.25">
      <c r="T27" s="7"/>
      <c r="U27" s="7"/>
      <c r="V27" s="7"/>
      <c r="W27" s="7"/>
      <c r="Y27" s="66"/>
    </row>
    <row r="28" spans="20:25" ht="14.25">
      <c r="T28" s="7"/>
      <c r="U28" s="7"/>
      <c r="V28" s="7"/>
      <c r="W28" s="7"/>
      <c r="Y28" s="66"/>
    </row>
    <row r="29" spans="20:25" ht="14.25">
      <c r="T29" s="7"/>
      <c r="U29" s="7"/>
      <c r="V29" s="7"/>
      <c r="W29" s="7"/>
      <c r="Y29" s="66"/>
    </row>
    <row r="30" spans="3:25" ht="14.25">
      <c r="C30" s="38"/>
      <c r="T30" s="7"/>
      <c r="U30" s="7"/>
      <c r="V30" s="7"/>
      <c r="W30" s="7"/>
      <c r="Y30" s="66"/>
    </row>
    <row r="31" spans="20:25" ht="14.25">
      <c r="T31" s="7"/>
      <c r="U31" s="7"/>
      <c r="V31" s="7"/>
      <c r="W31" s="7"/>
      <c r="Y31" s="66"/>
    </row>
    <row r="32" spans="20:23" ht="14.25">
      <c r="T32" s="7"/>
      <c r="U32" s="7"/>
      <c r="V32" s="7"/>
      <c r="W32" s="7"/>
    </row>
    <row r="33" spans="20:23" ht="14.25">
      <c r="T33" s="7"/>
      <c r="U33" s="7"/>
      <c r="V33" s="7"/>
      <c r="W33" s="7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3145833333333333" right="0.19652777777777777" top="0.39305555555555555" bottom="0.39305555555555555" header="0.5118055555555555" footer="0.5118055555555555"/>
  <pageSetup horizontalDpi="600" verticalDpi="600" orientation="landscape" paperSize="9" scale="4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2004-01-01T01:19:48Z</cp:lastPrinted>
  <dcterms:created xsi:type="dcterms:W3CDTF">2009-06-03T00:23:15Z</dcterms:created>
  <dcterms:modified xsi:type="dcterms:W3CDTF">2022-05-12T02:33:57Z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C1F47E54382748698D27874FE11919D2</vt:lpwstr>
  </property>
</Properties>
</file>