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<sst xmlns="http://schemas.openxmlformats.org/spreadsheetml/2006/main" count="85" uniqueCount="56">
  <si>
    <t>附件2：</t>
  </si>
  <si>
    <t>农 村 居 民 最 低 生 活 保 障 统 计 表</t>
  </si>
  <si>
    <t>( 2022年2月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</si>
  <si>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</si>
  <si>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</si>
  <si>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</si>
  <si>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</si>
  <si>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</si>
  <si>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</si>
  <si>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填表日期:2022年3月9日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</si>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</sst>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9" fontId="1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B9" sqref="B9:B17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ht="19.5" customHeight="1">
      <c r="A1" s="9" t="s">
        <v>0</v>
      </c>
    </row>
    <row r="2" spans="1:30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58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4.75" customHeight="1">
      <c r="A4" s="13" t="s">
        <v>3</v>
      </c>
      <c r="B4" s="13"/>
      <c r="C4" s="13"/>
      <c r="D4" s="14" t="s">
        <v>4</v>
      </c>
      <c r="E4" s="14"/>
      <c r="F4" s="15" t="s">
        <v>5</v>
      </c>
      <c r="G4" s="15"/>
      <c r="H4" s="15"/>
      <c r="I4" s="15"/>
      <c r="J4" s="14"/>
      <c r="K4" s="14"/>
      <c r="L4" s="39" t="s">
        <v>6</v>
      </c>
      <c r="M4" s="39"/>
      <c r="N4" s="39"/>
      <c r="O4" s="39"/>
      <c r="P4" s="39"/>
      <c r="Q4" s="39"/>
      <c r="R4" s="15" t="s">
        <v>7</v>
      </c>
      <c r="S4" s="15"/>
      <c r="T4" s="15"/>
      <c r="U4" s="14"/>
      <c r="V4" s="14"/>
      <c r="W4" s="15" t="s">
        <v>8</v>
      </c>
      <c r="X4" s="15"/>
      <c r="Y4" s="15"/>
      <c r="Z4" s="14"/>
      <c r="AA4" s="59" t="s">
        <v>9</v>
      </c>
      <c r="AB4" s="59"/>
      <c r="AC4" s="59"/>
      <c r="AD4" s="59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3" t="s">
        <v>17</v>
      </c>
      <c r="U5" s="44"/>
      <c r="V5" s="45"/>
      <c r="W5" s="45"/>
      <c r="X5" s="46"/>
      <c r="Y5" s="43" t="s">
        <v>18</v>
      </c>
      <c r="Z5" s="60"/>
      <c r="AA5" s="61"/>
      <c r="AB5" s="61"/>
      <c r="AC5" s="62"/>
      <c r="AD5" s="63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7"/>
      <c r="U6" s="48" t="s">
        <v>36</v>
      </c>
      <c r="V6" s="48" t="s">
        <v>37</v>
      </c>
      <c r="W6" s="48" t="s">
        <v>38</v>
      </c>
      <c r="X6" s="44" t="s">
        <v>39</v>
      </c>
      <c r="Y6" s="47"/>
      <c r="Z6" s="64" t="s">
        <v>36</v>
      </c>
      <c r="AA6" s="64" t="s">
        <v>37</v>
      </c>
      <c r="AB6" s="64" t="s">
        <v>38</v>
      </c>
      <c r="AC6" s="60" t="s">
        <v>39</v>
      </c>
      <c r="AD6" s="63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 t="s">
        <v>41</v>
      </c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7" t="s">
        <v>42</v>
      </c>
      <c r="U7" s="48" t="s">
        <v>42</v>
      </c>
      <c r="V7" s="48" t="s">
        <v>42</v>
      </c>
      <c r="W7" s="48" t="s">
        <v>42</v>
      </c>
      <c r="X7" s="48" t="s">
        <v>42</v>
      </c>
      <c r="Y7" s="47" t="s">
        <v>42</v>
      </c>
      <c r="Z7" s="64" t="s">
        <v>42</v>
      </c>
      <c r="AA7" s="64" t="s">
        <v>42</v>
      </c>
      <c r="AB7" s="64" t="s">
        <v>42</v>
      </c>
      <c r="AC7" s="64" t="s">
        <v>42</v>
      </c>
      <c r="AD7" s="63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1218</v>
      </c>
      <c r="C9" s="22">
        <v>1836</v>
      </c>
      <c r="D9" s="22">
        <v>761</v>
      </c>
      <c r="E9" s="22">
        <v>433</v>
      </c>
      <c r="F9" s="22">
        <v>216</v>
      </c>
      <c r="G9" s="22">
        <v>240</v>
      </c>
      <c r="H9" s="22">
        <v>311</v>
      </c>
      <c r="I9" s="22">
        <v>482</v>
      </c>
      <c r="J9" s="22">
        <v>292</v>
      </c>
      <c r="K9" s="22">
        <v>751</v>
      </c>
      <c r="L9" s="25">
        <v>159</v>
      </c>
      <c r="M9" s="22">
        <v>338</v>
      </c>
      <c r="N9" s="22">
        <v>0</v>
      </c>
      <c r="O9" s="22">
        <v>8</v>
      </c>
      <c r="P9" s="22">
        <v>45</v>
      </c>
      <c r="Q9" s="49">
        <f>C9-L9-M9-N9-O9-P9</f>
        <v>1286</v>
      </c>
      <c r="R9" s="49">
        <v>0</v>
      </c>
      <c r="S9" s="49">
        <v>12</v>
      </c>
      <c r="T9" s="50">
        <v>234.1687</v>
      </c>
      <c r="U9" s="50">
        <v>196.9987</v>
      </c>
      <c r="V9" s="50">
        <v>35.72</v>
      </c>
      <c r="W9" s="50">
        <v>1.45</v>
      </c>
      <c r="X9" s="50">
        <v>0</v>
      </c>
      <c r="Y9" s="50">
        <v>98.9022</v>
      </c>
      <c r="Z9" s="50">
        <v>98.1922</v>
      </c>
      <c r="AA9" s="50">
        <v>0</v>
      </c>
      <c r="AB9" s="50">
        <v>0.71</v>
      </c>
      <c r="AC9" s="50">
        <v>0</v>
      </c>
      <c r="AD9" s="65">
        <f aca="true" t="shared" si="0" ref="AD9:AD18">Z9/C9*10000</f>
        <v>534.8159041394335</v>
      </c>
      <c r="AE9"/>
    </row>
    <row r="10" spans="1:30" ht="39" customHeight="1">
      <c r="A10" s="21" t="s">
        <v>46</v>
      </c>
      <c r="B10" s="23">
        <v>5918</v>
      </c>
      <c r="C10" s="23">
        <v>7196</v>
      </c>
      <c r="D10" s="23">
        <v>3586</v>
      </c>
      <c r="E10" s="23">
        <v>2472</v>
      </c>
      <c r="F10" s="23">
        <v>683</v>
      </c>
      <c r="G10" s="23">
        <v>2870</v>
      </c>
      <c r="H10" s="23">
        <v>975</v>
      </c>
      <c r="I10" s="23">
        <v>1754</v>
      </c>
      <c r="J10" s="23">
        <v>1639</v>
      </c>
      <c r="K10" s="23">
        <v>2828</v>
      </c>
      <c r="L10" s="23">
        <v>2185</v>
      </c>
      <c r="M10" s="23">
        <v>2515</v>
      </c>
      <c r="N10" s="23">
        <v>22</v>
      </c>
      <c r="O10" s="23">
        <v>232</v>
      </c>
      <c r="P10" s="23">
        <v>1178</v>
      </c>
      <c r="Q10" s="23">
        <v>1064</v>
      </c>
      <c r="R10" s="23">
        <v>53</v>
      </c>
      <c r="S10" s="23">
        <v>73</v>
      </c>
      <c r="T10" s="50">
        <f>SUM(U10:X10)</f>
        <v>731.5704000000001</v>
      </c>
      <c r="U10" s="50">
        <v>729.3324</v>
      </c>
      <c r="V10" s="50">
        <v>0</v>
      </c>
      <c r="W10" s="51">
        <v>2.238</v>
      </c>
      <c r="X10" s="50">
        <v>0</v>
      </c>
      <c r="Y10" s="51">
        <f>SUM(Z10:AC10)</f>
        <v>365.551</v>
      </c>
      <c r="Z10" s="51">
        <v>364.429</v>
      </c>
      <c r="AA10" s="50">
        <v>0</v>
      </c>
      <c r="AB10" s="51">
        <v>1.122</v>
      </c>
      <c r="AC10" s="50">
        <v>0</v>
      </c>
      <c r="AD10" s="65">
        <f t="shared" si="0"/>
        <v>506.4327404113396</v>
      </c>
    </row>
    <row r="11" spans="1:31" s="3" customFormat="1" ht="39.75" customHeight="1">
      <c r="A11" s="21" t="s">
        <v>47</v>
      </c>
      <c r="B11" s="24">
        <v>4095</v>
      </c>
      <c r="C11" s="24">
        <v>7625</v>
      </c>
      <c r="D11" s="24">
        <v>3365</v>
      </c>
      <c r="E11" s="24">
        <v>1396</v>
      </c>
      <c r="F11" s="24">
        <v>1455</v>
      </c>
      <c r="G11" s="24">
        <v>2509</v>
      </c>
      <c r="H11" s="24">
        <v>947</v>
      </c>
      <c r="I11" s="24">
        <v>1407</v>
      </c>
      <c r="J11" s="24">
        <v>1261</v>
      </c>
      <c r="K11" s="24">
        <v>4010</v>
      </c>
      <c r="L11" s="24">
        <v>1770</v>
      </c>
      <c r="M11" s="24">
        <v>4443</v>
      </c>
      <c r="N11" s="23">
        <v>1127</v>
      </c>
      <c r="O11" s="24">
        <v>3</v>
      </c>
      <c r="P11" s="24">
        <v>1371</v>
      </c>
      <c r="Q11" s="52">
        <v>38</v>
      </c>
      <c r="R11" s="52">
        <v>82</v>
      </c>
      <c r="S11" s="52">
        <v>31</v>
      </c>
      <c r="T11" s="50">
        <v>1037.4336</v>
      </c>
      <c r="U11" s="50">
        <v>857.3756</v>
      </c>
      <c r="V11" s="50">
        <v>159.86</v>
      </c>
      <c r="W11" s="50">
        <v>3.88</v>
      </c>
      <c r="X11" s="50">
        <v>16.318</v>
      </c>
      <c r="Y11" s="50">
        <v>600.2308</v>
      </c>
      <c r="Z11" s="50">
        <v>430.2408</v>
      </c>
      <c r="AA11" s="50">
        <v>159.86</v>
      </c>
      <c r="AB11" s="50">
        <v>1.94</v>
      </c>
      <c r="AC11" s="50">
        <v>8.19</v>
      </c>
      <c r="AD11" s="65">
        <f t="shared" si="0"/>
        <v>564.2502295081968</v>
      </c>
      <c r="AE11" s="66"/>
    </row>
    <row r="12" spans="1:31" s="3" customFormat="1" ht="40.5" customHeight="1">
      <c r="A12" s="21" t="s">
        <v>48</v>
      </c>
      <c r="B12" s="22">
        <v>9216</v>
      </c>
      <c r="C12" s="22">
        <v>17457</v>
      </c>
      <c r="D12" s="22">
        <v>7872</v>
      </c>
      <c r="E12" s="22">
        <v>4255</v>
      </c>
      <c r="F12" s="22">
        <v>2821</v>
      </c>
      <c r="G12" s="22">
        <v>6509</v>
      </c>
      <c r="H12" s="22">
        <v>2373</v>
      </c>
      <c r="I12" s="22">
        <v>4213</v>
      </c>
      <c r="J12" s="22">
        <v>3260</v>
      </c>
      <c r="K12" s="22">
        <v>7611</v>
      </c>
      <c r="L12" s="22">
        <v>3351</v>
      </c>
      <c r="M12" s="22">
        <v>6804</v>
      </c>
      <c r="N12" s="22">
        <v>1814</v>
      </c>
      <c r="O12" s="22">
        <v>179</v>
      </c>
      <c r="P12" s="22">
        <v>4533</v>
      </c>
      <c r="Q12" s="22">
        <v>920</v>
      </c>
      <c r="R12" s="22">
        <v>90</v>
      </c>
      <c r="S12" s="22">
        <v>50</v>
      </c>
      <c r="T12" s="53">
        <v>1970.1585</v>
      </c>
      <c r="U12" s="53">
        <v>1615.9685</v>
      </c>
      <c r="V12" s="53">
        <v>343.26</v>
      </c>
      <c r="W12" s="53">
        <v>10.93</v>
      </c>
      <c r="X12" s="53">
        <v>0</v>
      </c>
      <c r="Y12" s="55">
        <v>814.203</v>
      </c>
      <c r="Z12" s="55">
        <v>808.763</v>
      </c>
      <c r="AA12" s="55">
        <v>0</v>
      </c>
      <c r="AB12" s="55">
        <v>5.44</v>
      </c>
      <c r="AC12" s="55">
        <v>0</v>
      </c>
      <c r="AD12" s="65">
        <f t="shared" si="0"/>
        <v>463.28865211662946</v>
      </c>
      <c r="AE12" s="5"/>
    </row>
    <row r="13" spans="1:31" s="4" customFormat="1" ht="40.5" customHeight="1">
      <c r="A13" s="21" t="s">
        <v>49</v>
      </c>
      <c r="B13" s="25">
        <v>4050</v>
      </c>
      <c r="C13" s="26">
        <v>7449</v>
      </c>
      <c r="D13" s="26">
        <v>3403</v>
      </c>
      <c r="E13" s="26">
        <v>1577</v>
      </c>
      <c r="F13" s="26">
        <v>1094</v>
      </c>
      <c r="G13" s="26">
        <v>3041</v>
      </c>
      <c r="H13" s="22">
        <v>661</v>
      </c>
      <c r="I13" s="22">
        <v>2048</v>
      </c>
      <c r="J13" s="22">
        <v>2069</v>
      </c>
      <c r="K13" s="22">
        <v>2671</v>
      </c>
      <c r="L13" s="26">
        <v>1999</v>
      </c>
      <c r="M13" s="26">
        <v>3041</v>
      </c>
      <c r="N13" s="26">
        <v>1094</v>
      </c>
      <c r="O13" s="26">
        <v>50</v>
      </c>
      <c r="P13" s="26">
        <v>1079</v>
      </c>
      <c r="Q13" s="26">
        <v>230</v>
      </c>
      <c r="R13" s="26">
        <v>31</v>
      </c>
      <c r="S13" s="26">
        <v>71</v>
      </c>
      <c r="T13" s="54">
        <v>865.3887</v>
      </c>
      <c r="U13" s="54">
        <v>711.8887</v>
      </c>
      <c r="V13" s="54">
        <v>148.62</v>
      </c>
      <c r="W13" s="54">
        <v>4.880000000000001</v>
      </c>
      <c r="X13" s="53">
        <v>0</v>
      </c>
      <c r="Y13" s="54">
        <v>357.8666</v>
      </c>
      <c r="Z13" s="54">
        <v>355.4366</v>
      </c>
      <c r="AA13" s="53">
        <v>0</v>
      </c>
      <c r="AB13" s="54">
        <v>2.43</v>
      </c>
      <c r="AC13" s="53">
        <v>0</v>
      </c>
      <c r="AD13" s="65">
        <f t="shared" si="0"/>
        <v>477.16015572560076</v>
      </c>
      <c r="AE13" s="3"/>
    </row>
    <row r="14" spans="1:31" s="3" customFormat="1" ht="40.5" customHeight="1">
      <c r="A14" s="21" t="s">
        <v>50</v>
      </c>
      <c r="B14" s="27">
        <v>8996</v>
      </c>
      <c r="C14" s="27">
        <v>14996</v>
      </c>
      <c r="D14" s="22">
        <v>4181</v>
      </c>
      <c r="E14" s="22">
        <v>2148</v>
      </c>
      <c r="F14" s="22">
        <v>2382</v>
      </c>
      <c r="G14" s="22">
        <v>6285</v>
      </c>
      <c r="H14" s="22">
        <v>1613</v>
      </c>
      <c r="I14" s="22">
        <v>5601</v>
      </c>
      <c r="J14" s="22">
        <v>903</v>
      </c>
      <c r="K14" s="22">
        <v>6879</v>
      </c>
      <c r="L14" s="22">
        <v>4800</v>
      </c>
      <c r="M14" s="22">
        <v>6285</v>
      </c>
      <c r="N14" s="22">
        <v>68</v>
      </c>
      <c r="O14" s="22">
        <v>280</v>
      </c>
      <c r="P14" s="22">
        <v>2027</v>
      </c>
      <c r="Q14" s="49">
        <v>1536</v>
      </c>
      <c r="R14" s="49">
        <v>119</v>
      </c>
      <c r="S14" s="49">
        <v>40</v>
      </c>
      <c r="T14" s="55">
        <v>1361.068</v>
      </c>
      <c r="U14" s="55">
        <v>1352.068</v>
      </c>
      <c r="V14" s="55">
        <v>0</v>
      </c>
      <c r="W14" s="55">
        <v>9</v>
      </c>
      <c r="X14" s="55">
        <f>X15</f>
        <v>9.7633</v>
      </c>
      <c r="Y14" s="55">
        <v>682.541</v>
      </c>
      <c r="Z14" s="55">
        <v>678.041</v>
      </c>
      <c r="AA14" s="55">
        <f>AA15</f>
        <v>0</v>
      </c>
      <c r="AB14" s="55">
        <v>4.5</v>
      </c>
      <c r="AC14" s="55">
        <v>0</v>
      </c>
      <c r="AD14" s="65">
        <f t="shared" si="0"/>
        <v>452.14790610829556</v>
      </c>
      <c r="AE14" s="5"/>
    </row>
    <row r="15" spans="1:30" s="5" customFormat="1" ht="40.5" customHeight="1">
      <c r="A15" s="21" t="s">
        <v>51</v>
      </c>
      <c r="B15" s="28">
        <v>4377</v>
      </c>
      <c r="C15" s="28">
        <v>7478</v>
      </c>
      <c r="D15" s="29">
        <v>3075</v>
      </c>
      <c r="E15" s="29">
        <v>1980</v>
      </c>
      <c r="F15" s="29">
        <v>1298</v>
      </c>
      <c r="G15" s="28">
        <v>3086</v>
      </c>
      <c r="H15" s="29">
        <v>595</v>
      </c>
      <c r="I15" s="29">
        <v>1362</v>
      </c>
      <c r="J15" s="29">
        <v>2299</v>
      </c>
      <c r="K15" s="29">
        <v>3222</v>
      </c>
      <c r="L15" s="28">
        <v>919</v>
      </c>
      <c r="M15" s="28">
        <v>3098</v>
      </c>
      <c r="N15" s="28">
        <v>192</v>
      </c>
      <c r="O15" s="28">
        <v>9</v>
      </c>
      <c r="P15" s="28">
        <v>5445</v>
      </c>
      <c r="Q15" s="28">
        <v>508</v>
      </c>
      <c r="R15" s="28">
        <v>45</v>
      </c>
      <c r="S15" s="28">
        <v>34</v>
      </c>
      <c r="T15" s="56">
        <v>683.5422</v>
      </c>
      <c r="U15" s="56">
        <v>668.3789</v>
      </c>
      <c r="V15" s="56">
        <v>0</v>
      </c>
      <c r="W15" s="56">
        <v>5.4</v>
      </c>
      <c r="X15" s="56">
        <f>9.7633</f>
        <v>9.7633</v>
      </c>
      <c r="Y15" s="56">
        <v>337.3127</v>
      </c>
      <c r="Z15" s="56">
        <v>334.6027</v>
      </c>
      <c r="AA15" s="56">
        <v>0</v>
      </c>
      <c r="AB15" s="56">
        <v>2.71</v>
      </c>
      <c r="AC15" s="56">
        <v>0</v>
      </c>
      <c r="AD15" s="65">
        <f t="shared" si="0"/>
        <v>447.44945172506027</v>
      </c>
    </row>
    <row r="16" spans="1:30" ht="34.5" customHeight="1">
      <c r="A16" s="21" t="s">
        <v>52</v>
      </c>
      <c r="B16" s="30">
        <v>2842</v>
      </c>
      <c r="C16" s="30">
        <v>4496</v>
      </c>
      <c r="D16" s="30">
        <v>1972</v>
      </c>
      <c r="E16" s="30">
        <v>1174</v>
      </c>
      <c r="F16" s="30">
        <v>801</v>
      </c>
      <c r="G16" s="30">
        <v>1738</v>
      </c>
      <c r="H16" s="30">
        <v>839</v>
      </c>
      <c r="I16" s="30">
        <v>873</v>
      </c>
      <c r="J16" s="30">
        <v>1124</v>
      </c>
      <c r="K16" s="30">
        <v>1660</v>
      </c>
      <c r="L16" s="30">
        <v>903</v>
      </c>
      <c r="M16" s="30">
        <v>1784</v>
      </c>
      <c r="N16" s="30">
        <v>575</v>
      </c>
      <c r="O16" s="30">
        <v>10</v>
      </c>
      <c r="P16" s="30">
        <v>1413</v>
      </c>
      <c r="Q16" s="30">
        <v>333</v>
      </c>
      <c r="R16" s="30">
        <v>16</v>
      </c>
      <c r="S16" s="30">
        <v>45</v>
      </c>
      <c r="T16" s="50">
        <v>434.5662</v>
      </c>
      <c r="U16" s="50">
        <v>430.9362</v>
      </c>
      <c r="V16" s="51">
        <v>0</v>
      </c>
      <c r="W16" s="50">
        <v>3.63</v>
      </c>
      <c r="X16" s="50">
        <v>0</v>
      </c>
      <c r="Y16" s="50">
        <v>216.9763</v>
      </c>
      <c r="Z16" s="50">
        <v>215.1563</v>
      </c>
      <c r="AA16" s="50">
        <v>0</v>
      </c>
      <c r="AB16" s="50">
        <v>1.82</v>
      </c>
      <c r="AC16" s="50">
        <v>0</v>
      </c>
      <c r="AD16" s="65">
        <f t="shared" si="0"/>
        <v>478.5504893238434</v>
      </c>
    </row>
    <row r="17" spans="1:30" ht="40.5" customHeight="1">
      <c r="A17" s="31" t="s">
        <v>53</v>
      </c>
      <c r="B17" s="23">
        <v>1665</v>
      </c>
      <c r="C17" s="23">
        <v>2873</v>
      </c>
      <c r="D17" s="23">
        <v>1332</v>
      </c>
      <c r="E17" s="23">
        <v>728</v>
      </c>
      <c r="F17" s="23">
        <v>447</v>
      </c>
      <c r="G17" s="23">
        <v>1360</v>
      </c>
      <c r="H17" s="32">
        <v>260</v>
      </c>
      <c r="I17" s="32">
        <v>495</v>
      </c>
      <c r="J17" s="32">
        <v>405</v>
      </c>
      <c r="K17" s="32">
        <v>1713</v>
      </c>
      <c r="L17" s="23">
        <v>342</v>
      </c>
      <c r="M17" s="23">
        <v>1360</v>
      </c>
      <c r="N17" s="23">
        <v>74</v>
      </c>
      <c r="O17" s="23">
        <v>87</v>
      </c>
      <c r="P17" s="23">
        <v>896</v>
      </c>
      <c r="Q17" s="23">
        <v>114</v>
      </c>
      <c r="R17" s="23">
        <v>20</v>
      </c>
      <c r="S17" s="23">
        <v>10</v>
      </c>
      <c r="T17" s="50">
        <f>U17+W17</f>
        <v>345.0714</v>
      </c>
      <c r="U17" s="50">
        <v>344.1114</v>
      </c>
      <c r="V17" s="51">
        <v>0</v>
      </c>
      <c r="W17" s="50">
        <v>0.96</v>
      </c>
      <c r="X17" s="51">
        <v>0</v>
      </c>
      <c r="Y17" s="50">
        <f>Z17+AB17</f>
        <v>172.3272</v>
      </c>
      <c r="Z17" s="67">
        <v>172.3272</v>
      </c>
      <c r="AA17" s="51">
        <v>0</v>
      </c>
      <c r="AB17" s="50">
        <v>0</v>
      </c>
      <c r="AC17" s="51">
        <v>0</v>
      </c>
      <c r="AD17" s="65">
        <f t="shared" si="0"/>
        <v>599.8162199791159</v>
      </c>
    </row>
    <row r="18" spans="1:30" ht="40.5" customHeight="1">
      <c r="A18" s="33" t="s">
        <v>54</v>
      </c>
      <c r="B18" s="34">
        <f aca="true" t="shared" si="1" ref="B18:H18">SUM(B9:B17)</f>
        <v>42377</v>
      </c>
      <c r="C18" s="35">
        <f t="shared" si="1"/>
        <v>71406</v>
      </c>
      <c r="D18" s="34">
        <f t="shared" si="1"/>
        <v>29547</v>
      </c>
      <c r="E18" s="34">
        <f t="shared" si="1"/>
        <v>16163</v>
      </c>
      <c r="F18" s="34">
        <f t="shared" si="1"/>
        <v>11197</v>
      </c>
      <c r="G18" s="34">
        <f t="shared" si="1"/>
        <v>27638</v>
      </c>
      <c r="H18" s="34">
        <f t="shared" si="1"/>
        <v>8574</v>
      </c>
      <c r="I18" s="34">
        <f aca="true" t="shared" si="2" ref="I18:R18">SUM(I9:I17)</f>
        <v>18235</v>
      </c>
      <c r="J18" s="34">
        <f t="shared" si="2"/>
        <v>13252</v>
      </c>
      <c r="K18" s="34">
        <f t="shared" si="2"/>
        <v>31345</v>
      </c>
      <c r="L18" s="34">
        <f t="shared" si="2"/>
        <v>16428</v>
      </c>
      <c r="M18" s="34">
        <f t="shared" si="2"/>
        <v>29668</v>
      </c>
      <c r="N18" s="34">
        <f t="shared" si="2"/>
        <v>4966</v>
      </c>
      <c r="O18" s="34">
        <f t="shared" si="2"/>
        <v>858</v>
      </c>
      <c r="P18" s="34">
        <f t="shared" si="2"/>
        <v>17987</v>
      </c>
      <c r="Q18" s="34">
        <f t="shared" si="2"/>
        <v>6029</v>
      </c>
      <c r="R18" s="34">
        <f t="shared" si="2"/>
        <v>456</v>
      </c>
      <c r="S18" s="34">
        <f aca="true" t="shared" si="3" ref="S18:AC18">SUM(S9:S17)</f>
        <v>366</v>
      </c>
      <c r="T18" s="57">
        <f t="shared" si="3"/>
        <v>7662.9677</v>
      </c>
      <c r="U18" s="57">
        <f t="shared" si="3"/>
        <v>6907.058399999999</v>
      </c>
      <c r="V18" s="57">
        <f t="shared" si="3"/>
        <v>687.46</v>
      </c>
      <c r="W18" s="57">
        <f t="shared" si="3"/>
        <v>42.368</v>
      </c>
      <c r="X18" s="57">
        <f t="shared" si="3"/>
        <v>35.8446</v>
      </c>
      <c r="Y18" s="57">
        <f t="shared" si="3"/>
        <v>3645.9108</v>
      </c>
      <c r="Z18" s="57">
        <f t="shared" si="3"/>
        <v>3457.1888000000004</v>
      </c>
      <c r="AA18" s="57">
        <f t="shared" si="3"/>
        <v>159.86</v>
      </c>
      <c r="AB18" s="57">
        <f t="shared" si="3"/>
        <v>20.672</v>
      </c>
      <c r="AC18" s="57">
        <f t="shared" si="3"/>
        <v>8.19</v>
      </c>
      <c r="AD18" s="65">
        <f t="shared" si="0"/>
        <v>484.1594263787357</v>
      </c>
    </row>
    <row r="19" spans="1:30" ht="75.75" customHeight="1">
      <c r="A19" s="36" t="s">
        <v>55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1:32" ht="14.25">
      <c r="K20" s="40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8"/>
    </row>
    <row r="22" spans="12:25" ht="14.25">
      <c r="L22" s="41"/>
      <c r="M22" s="42"/>
      <c r="T22" s="7"/>
      <c r="U22" s="7"/>
      <c r="V22" s="7"/>
      <c r="W22" s="7"/>
      <c r="Y22" s="68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8"/>
    </row>
    <row r="25" spans="20:25" ht="14.25">
      <c r="T25" s="7"/>
      <c r="U25" s="7"/>
      <c r="V25" s="7"/>
      <c r="W25" s="7"/>
      <c r="Y25" s="68"/>
    </row>
    <row r="26" spans="20:25" ht="14.25">
      <c r="T26" s="7"/>
      <c r="U26" s="7"/>
      <c r="V26" s="7"/>
      <c r="W26" s="7"/>
      <c r="Y26" s="68"/>
    </row>
    <row r="27" spans="20:25" ht="14.25">
      <c r="T27" s="7"/>
      <c r="U27" s="7"/>
      <c r="V27" s="7"/>
      <c r="W27" s="7"/>
      <c r="Y27" s="68"/>
    </row>
    <row r="28" spans="20:25" ht="14.25">
      <c r="T28" s="7"/>
      <c r="U28" s="7"/>
      <c r="V28" s="7"/>
      <c r="W28" s="7"/>
      <c r="Y28" s="68"/>
    </row>
    <row r="29" spans="20:25" ht="14.25">
      <c r="T29" s="7"/>
      <c r="U29" s="7"/>
      <c r="V29" s="7"/>
      <c r="W29" s="7"/>
      <c r="Y29" s="68"/>
    </row>
    <row r="30" spans="3:25" ht="14.25">
      <c r="C30" s="38"/>
      <c r="T30" s="7"/>
      <c r="U30" s="7"/>
      <c r="V30" s="7"/>
      <c r="W30" s="7"/>
      <c r="Y30" s="68"/>
    </row>
    <row r="31" spans="20:25" ht="14.25">
      <c r="T31" s="7"/>
      <c r="U31" s="7"/>
      <c r="V31" s="7"/>
      <c r="W31" s="7"/>
      <c r="Y31" s="68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2022-03-10T07:36:10Z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C1F47E54382748698D27874FE11919D2</vt:lpwstr>
  </property>
</Properties>
</file>