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<sst xmlns="http://schemas.openxmlformats.org/spreadsheetml/2006/main" count="87" uniqueCount="58">
  <si>
    <t>附件1：</t>
  </si>
  <si>
    <t>城市居民最低生活保障统计表</t>
  </si>
  <si>
    <t>( 2022年1月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</si>
  <si>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</si>
  <si>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</si>
  <si>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</si>
  <si>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</si>
  <si>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</si>
  <si>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</si>
  <si>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填表日期:2022年2月10日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</si>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</sst>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_ "/>
    <numFmt numFmtId="180" formatCode="0.0000_ "/>
    <numFmt numFmtId="181" formatCode="0.0000_);[Red]\(0.0000\)"/>
  </numFmts>
  <fonts count="5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78" fontId="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Alignment="1">
      <alignment vertical="center"/>
    </xf>
    <xf numFmtId="176" fontId="50" fillId="0" borderId="0" xfId="0" applyNumberFormat="1" applyFont="1" applyAlignment="1">
      <alignment vertical="center"/>
    </xf>
    <xf numFmtId="176" fontId="5" fillId="0" borderId="19" xfId="0" applyNumberFormat="1" applyFont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tabSelected="1" zoomScale="76" zoomScaleNormal="76" workbookViewId="0" topLeftCell="A1">
      <selection activeCell="O6" sqref="O6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9.37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14" t="s">
        <v>5</v>
      </c>
      <c r="G4" s="14"/>
      <c r="H4" s="14"/>
      <c r="I4" s="14"/>
      <c r="J4" s="13"/>
      <c r="K4" s="13"/>
      <c r="L4" s="32" t="s">
        <v>6</v>
      </c>
      <c r="M4" s="32"/>
      <c r="N4" s="32"/>
      <c r="O4" s="32"/>
      <c r="P4" s="13"/>
      <c r="Q4" s="13"/>
      <c r="R4" s="32" t="s">
        <v>7</v>
      </c>
      <c r="S4" s="32"/>
      <c r="T4" s="32"/>
      <c r="U4" s="32"/>
      <c r="V4" s="13"/>
      <c r="W4" s="14" t="s">
        <v>8</v>
      </c>
      <c r="X4" s="14"/>
      <c r="Y4" s="14"/>
      <c r="Z4" s="13"/>
      <c r="AA4" s="32" t="s">
        <v>9</v>
      </c>
      <c r="AB4" s="32"/>
      <c r="AC4" s="32"/>
      <c r="AD4" s="32"/>
    </row>
    <row r="5" spans="1:30" ht="27.75" customHeight="1">
      <c r="A5" s="15" t="s">
        <v>10</v>
      </c>
      <c r="B5" s="16" t="s">
        <v>11</v>
      </c>
      <c r="C5" s="16" t="s">
        <v>12</v>
      </c>
      <c r="D5" s="16" t="s">
        <v>13</v>
      </c>
      <c r="E5" s="16"/>
      <c r="F5" s="16"/>
      <c r="G5" s="16"/>
      <c r="H5" s="16" t="s">
        <v>14</v>
      </c>
      <c r="I5" s="16"/>
      <c r="J5" s="16"/>
      <c r="K5" s="16"/>
      <c r="L5" s="16" t="s">
        <v>15</v>
      </c>
      <c r="M5" s="16"/>
      <c r="N5" s="16"/>
      <c r="O5" s="16"/>
      <c r="P5" s="16"/>
      <c r="Q5" s="16"/>
      <c r="R5" s="16" t="s">
        <v>16</v>
      </c>
      <c r="S5" s="16"/>
      <c r="T5" s="39" t="s">
        <v>17</v>
      </c>
      <c r="U5" s="40"/>
      <c r="V5" s="40"/>
      <c r="W5" s="40"/>
      <c r="X5" s="40"/>
      <c r="Y5" s="39" t="s">
        <v>18</v>
      </c>
      <c r="Z5" s="40"/>
      <c r="AA5" s="40"/>
      <c r="AB5" s="40"/>
      <c r="AC5" s="52"/>
      <c r="AD5" s="16" t="s">
        <v>19</v>
      </c>
    </row>
    <row r="6" spans="1:30" ht="60" customHeight="1">
      <c r="A6" s="17"/>
      <c r="B6" s="16"/>
      <c r="C6" s="16"/>
      <c r="D6" s="16" t="s">
        <v>20</v>
      </c>
      <c r="E6" s="16" t="s">
        <v>21</v>
      </c>
      <c r="F6" s="16" t="s">
        <v>22</v>
      </c>
      <c r="G6" s="16" t="s">
        <v>23</v>
      </c>
      <c r="H6" s="16" t="s">
        <v>24</v>
      </c>
      <c r="I6" s="16" t="s">
        <v>25</v>
      </c>
      <c r="J6" s="16" t="s">
        <v>26</v>
      </c>
      <c r="K6" s="16" t="s">
        <v>27</v>
      </c>
      <c r="L6" s="16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6" t="s">
        <v>33</v>
      </c>
      <c r="R6" s="16" t="s">
        <v>34</v>
      </c>
      <c r="S6" s="16" t="s">
        <v>35</v>
      </c>
      <c r="T6" s="39"/>
      <c r="U6" s="41" t="s">
        <v>36</v>
      </c>
      <c r="V6" s="39" t="s">
        <v>37</v>
      </c>
      <c r="W6" s="39" t="s">
        <v>38</v>
      </c>
      <c r="X6" s="42" t="s">
        <v>39</v>
      </c>
      <c r="Y6" s="39"/>
      <c r="Z6" s="41" t="s">
        <v>36</v>
      </c>
      <c r="AA6" s="39" t="s">
        <v>37</v>
      </c>
      <c r="AB6" s="39" t="s">
        <v>38</v>
      </c>
      <c r="AC6" s="42" t="s">
        <v>39</v>
      </c>
      <c r="AD6" s="16"/>
    </row>
    <row r="7" spans="1:30" ht="21.75" customHeight="1">
      <c r="A7" s="18"/>
      <c r="B7" s="19" t="s">
        <v>40</v>
      </c>
      <c r="C7" s="19" t="s">
        <v>41</v>
      </c>
      <c r="D7" s="19" t="s">
        <v>41</v>
      </c>
      <c r="E7" s="19" t="s">
        <v>41</v>
      </c>
      <c r="F7" s="19" t="s">
        <v>41</v>
      </c>
      <c r="G7" s="19" t="s">
        <v>41</v>
      </c>
      <c r="H7" s="19" t="s">
        <v>41</v>
      </c>
      <c r="I7" s="19" t="s">
        <v>41</v>
      </c>
      <c r="J7" s="19" t="s">
        <v>41</v>
      </c>
      <c r="K7" s="19" t="s">
        <v>41</v>
      </c>
      <c r="L7" s="19" t="s">
        <v>41</v>
      </c>
      <c r="M7" s="19" t="s">
        <v>41</v>
      </c>
      <c r="N7" s="19" t="s">
        <v>41</v>
      </c>
      <c r="O7" s="19" t="s">
        <v>41</v>
      </c>
      <c r="P7" s="19" t="s">
        <v>41</v>
      </c>
      <c r="Q7" s="19" t="s">
        <v>41</v>
      </c>
      <c r="R7" s="19" t="s">
        <v>41</v>
      </c>
      <c r="S7" s="19" t="s">
        <v>41</v>
      </c>
      <c r="T7" s="43" t="s">
        <v>42</v>
      </c>
      <c r="U7" s="43" t="s">
        <v>42</v>
      </c>
      <c r="V7" s="43" t="s">
        <v>42</v>
      </c>
      <c r="W7" s="43" t="s">
        <v>42</v>
      </c>
      <c r="X7" s="43" t="s">
        <v>42</v>
      </c>
      <c r="Y7" s="43" t="s">
        <v>42</v>
      </c>
      <c r="Z7" s="43" t="s">
        <v>42</v>
      </c>
      <c r="AA7" s="43" t="s">
        <v>42</v>
      </c>
      <c r="AB7" s="43" t="s">
        <v>42</v>
      </c>
      <c r="AC7" s="43" t="s">
        <v>42</v>
      </c>
      <c r="AD7" s="19" t="s">
        <v>43</v>
      </c>
    </row>
    <row r="8" spans="1:30" ht="27.75" customHeight="1">
      <c r="A8" s="20" t="s">
        <v>44</v>
      </c>
      <c r="B8" s="20">
        <v>1</v>
      </c>
      <c r="C8" s="20">
        <v>2</v>
      </c>
      <c r="D8" s="20">
        <v>5</v>
      </c>
      <c r="E8" s="20">
        <v>6</v>
      </c>
      <c r="F8" s="20">
        <v>7</v>
      </c>
      <c r="G8" s="20">
        <v>8</v>
      </c>
      <c r="H8" s="20">
        <v>9</v>
      </c>
      <c r="I8" s="20">
        <v>10</v>
      </c>
      <c r="J8" s="20">
        <v>11</v>
      </c>
      <c r="K8" s="20">
        <v>12</v>
      </c>
      <c r="L8" s="20">
        <v>13</v>
      </c>
      <c r="M8" s="20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0">
        <v>21</v>
      </c>
      <c r="U8" s="20">
        <v>22</v>
      </c>
      <c r="V8" s="20">
        <v>23</v>
      </c>
      <c r="W8" s="20">
        <v>24</v>
      </c>
      <c r="X8" s="20">
        <v>25</v>
      </c>
      <c r="Y8" s="20">
        <v>26</v>
      </c>
      <c r="Z8" s="20">
        <v>27</v>
      </c>
      <c r="AA8" s="20">
        <v>28</v>
      </c>
      <c r="AB8" s="20">
        <v>29</v>
      </c>
      <c r="AC8" s="20">
        <v>30</v>
      </c>
      <c r="AD8" s="20">
        <v>31</v>
      </c>
    </row>
    <row r="9" spans="1:31" s="2" customFormat="1" ht="27.75" customHeight="1">
      <c r="A9" s="20" t="s">
        <v>45</v>
      </c>
      <c r="B9" s="21">
        <v>510</v>
      </c>
      <c r="C9" s="21">
        <v>830</v>
      </c>
      <c r="D9" s="21">
        <v>396</v>
      </c>
      <c r="E9" s="21">
        <v>223</v>
      </c>
      <c r="F9" s="21">
        <v>66</v>
      </c>
      <c r="G9" s="21">
        <v>392</v>
      </c>
      <c r="H9" s="21">
        <v>92</v>
      </c>
      <c r="I9" s="21">
        <v>176</v>
      </c>
      <c r="J9" s="21">
        <v>292</v>
      </c>
      <c r="K9" s="21">
        <v>270</v>
      </c>
      <c r="L9" s="21">
        <v>85</v>
      </c>
      <c r="M9" s="21">
        <v>405</v>
      </c>
      <c r="N9" s="21">
        <v>69</v>
      </c>
      <c r="O9" s="21">
        <v>0</v>
      </c>
      <c r="P9" s="21">
        <v>203</v>
      </c>
      <c r="Q9" s="21">
        <v>101</v>
      </c>
      <c r="R9" s="21">
        <v>0</v>
      </c>
      <c r="S9" s="21">
        <v>3</v>
      </c>
      <c r="T9" s="44">
        <f>SUM(U9:X9)</f>
        <v>52.13489999999999</v>
      </c>
      <c r="U9" s="44">
        <f>Z9</f>
        <v>51.76489999999999</v>
      </c>
      <c r="V9" s="45">
        <v>0</v>
      </c>
      <c r="W9" s="45">
        <f>AB9</f>
        <v>0.37</v>
      </c>
      <c r="X9" s="45">
        <v>0</v>
      </c>
      <c r="Y9" s="44">
        <f>SUM(Z9:AC9)</f>
        <v>52.13489999999999</v>
      </c>
      <c r="Z9" s="44">
        <v>51.76489999999999</v>
      </c>
      <c r="AA9" s="44">
        <v>0</v>
      </c>
      <c r="AB9" s="44">
        <v>0.37</v>
      </c>
      <c r="AC9" s="44">
        <v>0</v>
      </c>
      <c r="AD9" s="49">
        <f aca="true" t="shared" si="0" ref="AD9:AD20">Z9/C9*10000</f>
        <v>623.6734939759035</v>
      </c>
      <c r="AE9" s="53"/>
    </row>
    <row r="10" spans="1:33" s="3" customFormat="1" ht="27.75" customHeight="1">
      <c r="A10" s="20" t="s">
        <v>46</v>
      </c>
      <c r="B10" s="22">
        <v>542</v>
      </c>
      <c r="C10" s="22">
        <v>881</v>
      </c>
      <c r="D10" s="22">
        <v>400</v>
      </c>
      <c r="E10" s="22">
        <v>214</v>
      </c>
      <c r="F10" s="22">
        <v>124</v>
      </c>
      <c r="G10" s="22">
        <v>460</v>
      </c>
      <c r="H10" s="22">
        <v>86</v>
      </c>
      <c r="I10" s="22">
        <v>221</v>
      </c>
      <c r="J10" s="22">
        <v>71</v>
      </c>
      <c r="K10" s="22">
        <v>503</v>
      </c>
      <c r="L10" s="22">
        <v>210</v>
      </c>
      <c r="M10" s="22">
        <v>464</v>
      </c>
      <c r="N10" s="22">
        <v>54</v>
      </c>
      <c r="O10" s="22">
        <v>0</v>
      </c>
      <c r="P10" s="22">
        <v>142</v>
      </c>
      <c r="Q10" s="22">
        <v>11</v>
      </c>
      <c r="R10" s="22">
        <v>6</v>
      </c>
      <c r="S10" s="22">
        <v>10</v>
      </c>
      <c r="T10" s="44">
        <v>53.1851</v>
      </c>
      <c r="U10" s="44">
        <v>52.8751</v>
      </c>
      <c r="V10" s="44">
        <v>0</v>
      </c>
      <c r="W10" s="44">
        <v>0.31</v>
      </c>
      <c r="X10" s="44">
        <v>0</v>
      </c>
      <c r="Y10" s="44">
        <v>53.1851</v>
      </c>
      <c r="Z10" s="44">
        <v>52.8751</v>
      </c>
      <c r="AA10" s="44">
        <v>0</v>
      </c>
      <c r="AB10" s="44">
        <v>0.31</v>
      </c>
      <c r="AC10" s="44">
        <v>0</v>
      </c>
      <c r="AD10" s="49">
        <f t="shared" si="0"/>
        <v>600.1713961407492</v>
      </c>
      <c r="AE10" s="54"/>
      <c r="AF10" s="4"/>
      <c r="AG10" s="4"/>
    </row>
    <row r="11" spans="1:31" s="4" customFormat="1" ht="27.75" customHeight="1">
      <c r="A11" s="20" t="s">
        <v>47</v>
      </c>
      <c r="B11" s="23">
        <v>147</v>
      </c>
      <c r="C11" s="23">
        <v>223</v>
      </c>
      <c r="D11" s="23">
        <v>105</v>
      </c>
      <c r="E11" s="23">
        <v>56</v>
      </c>
      <c r="F11" s="23">
        <v>26</v>
      </c>
      <c r="G11" s="23">
        <v>32</v>
      </c>
      <c r="H11" s="23">
        <v>23</v>
      </c>
      <c r="I11" s="23">
        <v>73</v>
      </c>
      <c r="J11" s="23">
        <v>24</v>
      </c>
      <c r="K11" s="23">
        <v>103</v>
      </c>
      <c r="L11" s="23">
        <v>44</v>
      </c>
      <c r="M11" s="23">
        <v>62</v>
      </c>
      <c r="N11" s="23">
        <v>0</v>
      </c>
      <c r="O11" s="23">
        <v>2</v>
      </c>
      <c r="P11" s="23">
        <v>18</v>
      </c>
      <c r="Q11" s="27">
        <f>C11-L11-M11-N11-O11-P11</f>
        <v>97</v>
      </c>
      <c r="R11" s="27">
        <v>5</v>
      </c>
      <c r="S11" s="27">
        <v>0</v>
      </c>
      <c r="T11" s="45">
        <v>16.3447</v>
      </c>
      <c r="U11" s="45">
        <v>11.9047</v>
      </c>
      <c r="V11" s="45">
        <v>4.3</v>
      </c>
      <c r="W11" s="45">
        <v>0.14</v>
      </c>
      <c r="X11" s="45">
        <v>0</v>
      </c>
      <c r="Y11" s="45">
        <v>16.3347</v>
      </c>
      <c r="Z11" s="45">
        <v>11.9047</v>
      </c>
      <c r="AA11" s="45">
        <v>4.3</v>
      </c>
      <c r="AB11" s="45">
        <v>0.14</v>
      </c>
      <c r="AC11" s="45">
        <v>0</v>
      </c>
      <c r="AD11" s="49">
        <f t="shared" si="0"/>
        <v>533.8430493273543</v>
      </c>
      <c r="AE11" s="54"/>
    </row>
    <row r="12" spans="1:31" s="4" customFormat="1" ht="27.75" customHeight="1">
      <c r="A12" s="20" t="s">
        <v>48</v>
      </c>
      <c r="B12" s="23">
        <v>864</v>
      </c>
      <c r="C12" s="23">
        <v>1003</v>
      </c>
      <c r="D12" s="23">
        <v>530</v>
      </c>
      <c r="E12" s="23">
        <v>445</v>
      </c>
      <c r="F12" s="23">
        <v>26</v>
      </c>
      <c r="G12" s="23">
        <v>338</v>
      </c>
      <c r="H12" s="23">
        <v>104</v>
      </c>
      <c r="I12" s="23">
        <v>403</v>
      </c>
      <c r="J12" s="23">
        <v>152</v>
      </c>
      <c r="K12" s="23">
        <v>344</v>
      </c>
      <c r="L12" s="23">
        <v>232</v>
      </c>
      <c r="M12" s="23">
        <v>260</v>
      </c>
      <c r="N12" s="23">
        <v>22</v>
      </c>
      <c r="O12" s="23">
        <v>28</v>
      </c>
      <c r="P12" s="23">
        <v>318</v>
      </c>
      <c r="Q12" s="23">
        <v>167</v>
      </c>
      <c r="R12" s="23">
        <v>3</v>
      </c>
      <c r="S12" s="23">
        <v>19</v>
      </c>
      <c r="T12" s="46">
        <f>SUM(U12:X12)</f>
        <v>47.93</v>
      </c>
      <c r="U12" s="46">
        <v>47.73</v>
      </c>
      <c r="V12" s="45">
        <v>0</v>
      </c>
      <c r="W12" s="46">
        <v>0.2</v>
      </c>
      <c r="X12" s="45">
        <v>0</v>
      </c>
      <c r="Y12" s="46">
        <f>SUM(Z12:AC12)</f>
        <v>47.93</v>
      </c>
      <c r="Z12" s="46">
        <v>47.73</v>
      </c>
      <c r="AA12" s="45">
        <v>0</v>
      </c>
      <c r="AB12" s="46">
        <v>0.2</v>
      </c>
      <c r="AC12" s="45">
        <v>0</v>
      </c>
      <c r="AD12" s="49">
        <f t="shared" si="0"/>
        <v>475.87238285144565</v>
      </c>
      <c r="AE12" s="54"/>
    </row>
    <row r="13" spans="1:31" s="4" customFormat="1" ht="27.75" customHeight="1">
      <c r="A13" s="20" t="s">
        <v>49</v>
      </c>
      <c r="B13" s="23">
        <v>1054</v>
      </c>
      <c r="C13" s="23">
        <v>1684</v>
      </c>
      <c r="D13" s="23">
        <v>640</v>
      </c>
      <c r="E13" s="23">
        <v>245</v>
      </c>
      <c r="F13" s="23">
        <v>289</v>
      </c>
      <c r="G13" s="23">
        <v>997</v>
      </c>
      <c r="H13" s="23">
        <v>243</v>
      </c>
      <c r="I13" s="23">
        <v>376</v>
      </c>
      <c r="J13" s="23">
        <v>531</v>
      </c>
      <c r="K13" s="23">
        <v>534</v>
      </c>
      <c r="L13" s="23">
        <v>193</v>
      </c>
      <c r="M13" s="23">
        <v>1283</v>
      </c>
      <c r="N13" s="23">
        <v>204</v>
      </c>
      <c r="O13" s="23">
        <v>0</v>
      </c>
      <c r="P13" s="23">
        <v>927</v>
      </c>
      <c r="Q13" s="27">
        <v>10</v>
      </c>
      <c r="R13" s="27">
        <v>10</v>
      </c>
      <c r="S13" s="27">
        <v>28</v>
      </c>
      <c r="T13" s="45">
        <v>260.662</v>
      </c>
      <c r="U13" s="45">
        <v>101.022</v>
      </c>
      <c r="V13" s="45">
        <v>32.94</v>
      </c>
      <c r="W13" s="45">
        <v>0.22</v>
      </c>
      <c r="X13" s="45">
        <v>126.48</v>
      </c>
      <c r="Y13" s="45">
        <v>260.662</v>
      </c>
      <c r="Z13" s="45">
        <v>101.022</v>
      </c>
      <c r="AA13" s="45">
        <v>32.94</v>
      </c>
      <c r="AB13" s="45">
        <v>0.22</v>
      </c>
      <c r="AC13" s="45">
        <v>126.48</v>
      </c>
      <c r="AD13" s="49">
        <f t="shared" si="0"/>
        <v>599.8931116389549</v>
      </c>
      <c r="AE13" s="54"/>
    </row>
    <row r="14" spans="1:33" s="5" customFormat="1" ht="27.75" customHeight="1">
      <c r="A14" s="20" t="s">
        <v>50</v>
      </c>
      <c r="B14" s="23">
        <v>1385</v>
      </c>
      <c r="C14" s="23">
        <v>2489</v>
      </c>
      <c r="D14" s="23">
        <v>1114</v>
      </c>
      <c r="E14" s="23">
        <v>496</v>
      </c>
      <c r="F14" s="23">
        <v>421</v>
      </c>
      <c r="G14" s="23">
        <v>804</v>
      </c>
      <c r="H14" s="23">
        <v>290</v>
      </c>
      <c r="I14" s="23">
        <v>398</v>
      </c>
      <c r="J14" s="23">
        <v>390</v>
      </c>
      <c r="K14" s="23">
        <v>1411</v>
      </c>
      <c r="L14" s="23">
        <v>584</v>
      </c>
      <c r="M14" s="23">
        <v>1408</v>
      </c>
      <c r="N14" s="23">
        <v>309</v>
      </c>
      <c r="O14" s="23">
        <v>4</v>
      </c>
      <c r="P14" s="23">
        <v>443</v>
      </c>
      <c r="Q14" s="27">
        <v>50</v>
      </c>
      <c r="R14" s="27">
        <v>33</v>
      </c>
      <c r="S14" s="27">
        <v>20</v>
      </c>
      <c r="T14" s="46">
        <v>145.3416</v>
      </c>
      <c r="U14" s="46">
        <v>141.8316</v>
      </c>
      <c r="V14" s="45">
        <v>0</v>
      </c>
      <c r="W14" s="46">
        <v>0.74</v>
      </c>
      <c r="X14" s="46">
        <v>2.77</v>
      </c>
      <c r="Y14" s="55">
        <f>Z14+AA14+AB14+AC14</f>
        <v>145.34160000000003</v>
      </c>
      <c r="Z14" s="46">
        <v>141.8316</v>
      </c>
      <c r="AA14" s="45">
        <v>0</v>
      </c>
      <c r="AB14" s="46">
        <v>0.74</v>
      </c>
      <c r="AC14" s="46">
        <f>B14*20/10000</f>
        <v>2.77</v>
      </c>
      <c r="AD14" s="49">
        <f t="shared" si="0"/>
        <v>569.8336681398152</v>
      </c>
      <c r="AE14" s="56"/>
      <c r="AF14" s="57"/>
      <c r="AG14" s="57"/>
    </row>
    <row r="15" spans="1:31" s="4" customFormat="1" ht="27.75" customHeight="1">
      <c r="A15" s="20" t="s">
        <v>51</v>
      </c>
      <c r="B15" s="21">
        <v>252</v>
      </c>
      <c r="C15" s="21">
        <v>351</v>
      </c>
      <c r="D15" s="21">
        <v>168</v>
      </c>
      <c r="E15" s="21">
        <v>119</v>
      </c>
      <c r="F15" s="21">
        <v>23</v>
      </c>
      <c r="G15" s="21">
        <v>178</v>
      </c>
      <c r="H15" s="21">
        <v>24</v>
      </c>
      <c r="I15" s="21">
        <v>70</v>
      </c>
      <c r="J15" s="21">
        <v>95</v>
      </c>
      <c r="K15" s="21">
        <v>162</v>
      </c>
      <c r="L15" s="21">
        <v>78</v>
      </c>
      <c r="M15" s="21">
        <v>147</v>
      </c>
      <c r="N15" s="21">
        <v>4</v>
      </c>
      <c r="O15" s="21">
        <v>2</v>
      </c>
      <c r="P15" s="21">
        <v>96</v>
      </c>
      <c r="Q15" s="47">
        <v>31</v>
      </c>
      <c r="R15" s="47">
        <v>4</v>
      </c>
      <c r="S15" s="47">
        <v>7</v>
      </c>
      <c r="T15" s="44">
        <v>27.4545</v>
      </c>
      <c r="U15" s="44">
        <v>20.2745</v>
      </c>
      <c r="V15" s="44">
        <v>6.98</v>
      </c>
      <c r="W15" s="44">
        <v>0.2</v>
      </c>
      <c r="X15" s="45">
        <v>0</v>
      </c>
      <c r="Y15" s="44">
        <v>27.4545</v>
      </c>
      <c r="Z15" s="44">
        <v>20.2745</v>
      </c>
      <c r="AA15" s="44">
        <v>6.98</v>
      </c>
      <c r="AB15" s="44">
        <v>0.2</v>
      </c>
      <c r="AC15" s="45">
        <v>0</v>
      </c>
      <c r="AD15" s="49">
        <f t="shared" si="0"/>
        <v>577.6210826210826</v>
      </c>
      <c r="AE15" s="54"/>
    </row>
    <row r="16" spans="1:31" s="4" customFormat="1" ht="27.75" customHeight="1">
      <c r="A16" s="20" t="s">
        <v>52</v>
      </c>
      <c r="B16" s="21">
        <v>410</v>
      </c>
      <c r="C16" s="21">
        <v>660</v>
      </c>
      <c r="D16" s="21">
        <v>322</v>
      </c>
      <c r="E16" s="21">
        <v>162</v>
      </c>
      <c r="F16" s="21">
        <v>65</v>
      </c>
      <c r="G16" s="21">
        <v>283</v>
      </c>
      <c r="H16" s="24">
        <v>63</v>
      </c>
      <c r="I16" s="24">
        <v>152</v>
      </c>
      <c r="J16" s="24">
        <v>217</v>
      </c>
      <c r="K16" s="24">
        <v>228</v>
      </c>
      <c r="L16" s="21">
        <v>102</v>
      </c>
      <c r="M16" s="21">
        <v>283</v>
      </c>
      <c r="N16" s="21">
        <v>93</v>
      </c>
      <c r="O16" s="21">
        <v>0</v>
      </c>
      <c r="P16" s="21">
        <v>231</v>
      </c>
      <c r="Q16" s="21">
        <v>15</v>
      </c>
      <c r="R16" s="21">
        <v>0</v>
      </c>
      <c r="S16" s="21">
        <v>2</v>
      </c>
      <c r="T16" s="44">
        <v>43.8411</v>
      </c>
      <c r="U16" s="46">
        <v>30.5111</v>
      </c>
      <c r="V16" s="44">
        <v>13.02</v>
      </c>
      <c r="W16" s="44">
        <v>0.31</v>
      </c>
      <c r="X16" s="45">
        <v>0</v>
      </c>
      <c r="Y16" s="44">
        <v>43.8411</v>
      </c>
      <c r="Z16" s="46">
        <v>30.5111</v>
      </c>
      <c r="AA16" s="44">
        <v>13.02</v>
      </c>
      <c r="AB16" s="44">
        <v>0.31</v>
      </c>
      <c r="AC16" s="45">
        <v>0</v>
      </c>
      <c r="AD16" s="49">
        <f t="shared" si="0"/>
        <v>462.2893939393939</v>
      </c>
      <c r="AE16" s="54"/>
    </row>
    <row r="17" spans="1:31" s="4" customFormat="1" ht="27.75" customHeight="1">
      <c r="A17" s="20" t="s">
        <v>53</v>
      </c>
      <c r="B17" s="25">
        <v>254</v>
      </c>
      <c r="C17" s="25">
        <v>363</v>
      </c>
      <c r="D17" s="21">
        <v>119</v>
      </c>
      <c r="E17" s="21">
        <v>56</v>
      </c>
      <c r="F17" s="21">
        <v>38</v>
      </c>
      <c r="G17" s="21">
        <v>150</v>
      </c>
      <c r="H17" s="21">
        <v>44</v>
      </c>
      <c r="I17" s="21">
        <v>125</v>
      </c>
      <c r="J17" s="21">
        <v>27</v>
      </c>
      <c r="K17" s="21">
        <v>167</v>
      </c>
      <c r="L17" s="21">
        <v>55</v>
      </c>
      <c r="M17" s="21">
        <v>150</v>
      </c>
      <c r="N17" s="21">
        <v>25</v>
      </c>
      <c r="O17" s="21">
        <v>10</v>
      </c>
      <c r="P17" s="21">
        <v>27</v>
      </c>
      <c r="Q17" s="47">
        <v>96</v>
      </c>
      <c r="R17" s="47">
        <v>3</v>
      </c>
      <c r="S17" s="47">
        <v>1</v>
      </c>
      <c r="T17" s="44">
        <f>U17+V17+W17</f>
        <v>18.734</v>
      </c>
      <c r="U17" s="44">
        <v>18.594</v>
      </c>
      <c r="V17" s="45">
        <v>0</v>
      </c>
      <c r="W17" s="44">
        <v>0.14</v>
      </c>
      <c r="X17" s="45">
        <v>0</v>
      </c>
      <c r="Y17" s="44">
        <f>Z17+AA17+AB17+AC17</f>
        <v>18.734</v>
      </c>
      <c r="Z17" s="44">
        <v>18.594</v>
      </c>
      <c r="AA17" s="45">
        <v>0</v>
      </c>
      <c r="AB17" s="44">
        <v>0.14</v>
      </c>
      <c r="AC17" s="45">
        <v>0</v>
      </c>
      <c r="AD17" s="49">
        <f t="shared" si="0"/>
        <v>512.2314049586777</v>
      </c>
      <c r="AE17" s="54"/>
    </row>
    <row r="18" spans="1:31" ht="27.75" customHeight="1">
      <c r="A18" s="20" t="s">
        <v>54</v>
      </c>
      <c r="B18" s="21">
        <v>168</v>
      </c>
      <c r="C18" s="21">
        <v>241</v>
      </c>
      <c r="D18" s="21">
        <v>109</v>
      </c>
      <c r="E18" s="21">
        <v>59</v>
      </c>
      <c r="F18" s="21">
        <v>23</v>
      </c>
      <c r="G18" s="21">
        <v>102</v>
      </c>
      <c r="H18" s="26">
        <v>13</v>
      </c>
      <c r="I18" s="26">
        <v>78</v>
      </c>
      <c r="J18" s="26">
        <v>71</v>
      </c>
      <c r="K18" s="21">
        <v>79</v>
      </c>
      <c r="L18" s="26">
        <v>41</v>
      </c>
      <c r="M18" s="26">
        <v>104</v>
      </c>
      <c r="N18" s="26">
        <v>2</v>
      </c>
      <c r="O18" s="26">
        <v>0</v>
      </c>
      <c r="P18" s="26">
        <v>150</v>
      </c>
      <c r="Q18" s="26">
        <v>42</v>
      </c>
      <c r="R18" s="21">
        <v>0</v>
      </c>
      <c r="S18" s="21">
        <v>5</v>
      </c>
      <c r="T18" s="48">
        <f>U18+V18+W18+X18</f>
        <v>11.788476000000001</v>
      </c>
      <c r="U18" s="44">
        <f aca="true" t="shared" si="1" ref="U18:X18">Z18</f>
        <v>11.239</v>
      </c>
      <c r="V18" s="44">
        <v>0</v>
      </c>
      <c r="W18" s="44">
        <f t="shared" si="1"/>
        <v>0.17</v>
      </c>
      <c r="X18" s="44">
        <f t="shared" si="1"/>
        <v>0.379476</v>
      </c>
      <c r="Y18" s="44">
        <f>SUM(Z18:AC18)</f>
        <v>11.788476000000001</v>
      </c>
      <c r="Z18" s="44">
        <v>11.239</v>
      </c>
      <c r="AA18" s="44">
        <v>0</v>
      </c>
      <c r="AB18" s="44">
        <v>0.17</v>
      </c>
      <c r="AC18" s="44">
        <v>0.379476</v>
      </c>
      <c r="AD18" s="49">
        <f t="shared" si="0"/>
        <v>466.3485477178424</v>
      </c>
      <c r="AE18" s="58"/>
    </row>
    <row r="19" spans="1:31" ht="27.75" customHeight="1">
      <c r="A19" s="20" t="s">
        <v>55</v>
      </c>
      <c r="B19" s="27">
        <v>102</v>
      </c>
      <c r="C19" s="27">
        <v>189</v>
      </c>
      <c r="D19" s="27">
        <v>92</v>
      </c>
      <c r="E19" s="27">
        <v>12</v>
      </c>
      <c r="F19" s="27">
        <v>52</v>
      </c>
      <c r="G19" s="27">
        <v>66</v>
      </c>
      <c r="H19" s="27">
        <v>27</v>
      </c>
      <c r="I19" s="27">
        <v>29</v>
      </c>
      <c r="J19" s="27">
        <v>60</v>
      </c>
      <c r="K19" s="27">
        <v>73</v>
      </c>
      <c r="L19" s="27">
        <v>31</v>
      </c>
      <c r="M19" s="27">
        <v>66</v>
      </c>
      <c r="N19" s="27">
        <v>43</v>
      </c>
      <c r="O19" s="27">
        <v>0</v>
      </c>
      <c r="P19" s="27">
        <v>14</v>
      </c>
      <c r="Q19" s="27">
        <v>35</v>
      </c>
      <c r="R19" s="27">
        <v>21</v>
      </c>
      <c r="S19" s="27">
        <v>7</v>
      </c>
      <c r="T19" s="45">
        <v>9.4369</v>
      </c>
      <c r="U19" s="45">
        <v>9.4069</v>
      </c>
      <c r="V19" s="45">
        <v>0</v>
      </c>
      <c r="W19" s="45">
        <v>0.03</v>
      </c>
      <c r="X19" s="45">
        <v>0</v>
      </c>
      <c r="Y19" s="45">
        <v>9.4369</v>
      </c>
      <c r="Z19" s="45">
        <v>9.4069</v>
      </c>
      <c r="AA19" s="45">
        <v>0</v>
      </c>
      <c r="AB19" s="45">
        <v>0.03</v>
      </c>
      <c r="AC19" s="45">
        <v>0</v>
      </c>
      <c r="AD19" s="49">
        <f t="shared" si="0"/>
        <v>497.71957671957676</v>
      </c>
      <c r="AE19" s="58"/>
    </row>
    <row r="20" spans="1:31" ht="27.75" customHeight="1">
      <c r="A20" s="20" t="s">
        <v>56</v>
      </c>
      <c r="B20" s="20">
        <f aca="true" t="shared" si="2" ref="B20:AC20">B9+B11+B10+B12+B13+B14+B15+B16+B17+B18+B19</f>
        <v>5688</v>
      </c>
      <c r="C20" s="20">
        <f t="shared" si="2"/>
        <v>8914</v>
      </c>
      <c r="D20" s="20">
        <f t="shared" si="2"/>
        <v>3995</v>
      </c>
      <c r="E20" s="20">
        <f t="shared" si="2"/>
        <v>2087</v>
      </c>
      <c r="F20" s="20">
        <f t="shared" si="2"/>
        <v>1153</v>
      </c>
      <c r="G20" s="20">
        <f t="shared" si="2"/>
        <v>3802</v>
      </c>
      <c r="H20" s="20">
        <f t="shared" si="2"/>
        <v>1009</v>
      </c>
      <c r="I20" s="20">
        <f t="shared" si="2"/>
        <v>2101</v>
      </c>
      <c r="J20" s="20">
        <f t="shared" si="2"/>
        <v>1930</v>
      </c>
      <c r="K20" s="20">
        <f t="shared" si="2"/>
        <v>3874</v>
      </c>
      <c r="L20" s="20">
        <f t="shared" si="2"/>
        <v>1655</v>
      </c>
      <c r="M20" s="20">
        <f t="shared" si="2"/>
        <v>4632</v>
      </c>
      <c r="N20" s="20">
        <f t="shared" si="2"/>
        <v>825</v>
      </c>
      <c r="O20" s="20">
        <f t="shared" si="2"/>
        <v>46</v>
      </c>
      <c r="P20" s="20">
        <f t="shared" si="2"/>
        <v>2569</v>
      </c>
      <c r="Q20" s="20">
        <f t="shared" si="2"/>
        <v>655</v>
      </c>
      <c r="R20" s="20">
        <f t="shared" si="2"/>
        <v>85</v>
      </c>
      <c r="S20" s="20">
        <f t="shared" si="2"/>
        <v>102</v>
      </c>
      <c r="T20" s="49">
        <f t="shared" si="2"/>
        <v>686.853276</v>
      </c>
      <c r="U20" s="49">
        <f t="shared" si="2"/>
        <v>497.15379999999993</v>
      </c>
      <c r="V20" s="49">
        <f t="shared" si="2"/>
        <v>57.239999999999995</v>
      </c>
      <c r="W20" s="49">
        <f t="shared" si="2"/>
        <v>2.83</v>
      </c>
      <c r="X20" s="49">
        <f t="shared" si="2"/>
        <v>129.629476</v>
      </c>
      <c r="Y20" s="49">
        <f t="shared" si="2"/>
        <v>686.8432760000001</v>
      </c>
      <c r="Z20" s="49">
        <f t="shared" si="2"/>
        <v>497.15379999999993</v>
      </c>
      <c r="AA20" s="49">
        <f t="shared" si="2"/>
        <v>57.239999999999995</v>
      </c>
      <c r="AB20" s="49">
        <f t="shared" si="2"/>
        <v>2.83</v>
      </c>
      <c r="AC20" s="49">
        <f t="shared" si="2"/>
        <v>129.629476</v>
      </c>
      <c r="AD20" s="49">
        <f t="shared" si="0"/>
        <v>557.7224590531747</v>
      </c>
      <c r="AE20" s="58"/>
    </row>
    <row r="21" spans="1:30" ht="64.5" customHeight="1">
      <c r="A21" s="28" t="s">
        <v>57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ht="14.25">
      <c r="L22" s="31"/>
    </row>
    <row r="23" spans="2:25" ht="33" customHeight="1">
      <c r="B23" s="29"/>
      <c r="C23" s="8"/>
      <c r="E23" s="29"/>
      <c r="F23" s="8"/>
      <c r="J23" s="31"/>
      <c r="L23" s="33"/>
      <c r="T23" s="50"/>
      <c r="Y23" s="59"/>
    </row>
    <row r="24" spans="2:12" ht="14.25">
      <c r="B24" s="29"/>
      <c r="C24" s="8"/>
      <c r="E24" s="29"/>
      <c r="F24" s="8"/>
      <c r="J24" s="31"/>
      <c r="K24" s="34"/>
      <c r="L24" s="31"/>
    </row>
    <row r="25" spans="2:12" ht="14.25">
      <c r="B25" s="29"/>
      <c r="C25" s="8"/>
      <c r="E25" s="29"/>
      <c r="F25" s="8"/>
      <c r="J25" s="31"/>
      <c r="K25" s="34"/>
      <c r="L25" s="35"/>
    </row>
    <row r="26" spans="2:12" ht="14.25">
      <c r="B26" s="29"/>
      <c r="C26" s="8"/>
      <c r="E26" s="29"/>
      <c r="F26" s="8"/>
      <c r="J26" s="31"/>
      <c r="K26" s="36"/>
      <c r="L26" s="31"/>
    </row>
    <row r="27" spans="2:12" ht="14.25">
      <c r="B27" s="29"/>
      <c r="C27" s="8"/>
      <c r="E27" s="29"/>
      <c r="F27" s="8"/>
      <c r="J27" s="31"/>
      <c r="K27" s="34"/>
      <c r="L27" s="31"/>
    </row>
    <row r="28" spans="2:12" ht="14.25">
      <c r="B28" s="29"/>
      <c r="C28" s="8"/>
      <c r="E28" s="29"/>
      <c r="F28" s="8"/>
      <c r="H28" s="30"/>
      <c r="J28" s="35"/>
      <c r="K28" s="37"/>
      <c r="L28" s="31"/>
    </row>
    <row r="29" spans="2:12" ht="14.25">
      <c r="B29" s="29"/>
      <c r="C29" s="8"/>
      <c r="E29" s="29"/>
      <c r="F29" s="8"/>
      <c r="J29" s="31"/>
      <c r="K29" s="36"/>
      <c r="L29" s="31"/>
    </row>
    <row r="30" spans="2:12" ht="14.25">
      <c r="B30" s="29"/>
      <c r="C30" s="8"/>
      <c r="E30" s="29"/>
      <c r="F30" s="8"/>
      <c r="J30" s="31"/>
      <c r="K30" s="36"/>
      <c r="L30" s="31"/>
    </row>
    <row r="31" spans="2:12" ht="14.25">
      <c r="B31" s="29"/>
      <c r="C31" s="8"/>
      <c r="E31" s="29"/>
      <c r="F31" s="8"/>
      <c r="J31" s="31"/>
      <c r="K31" s="38"/>
      <c r="L31" s="31"/>
    </row>
    <row r="32" spans="2:31" ht="14.25">
      <c r="B32" s="29"/>
      <c r="C32" s="8"/>
      <c r="E32" s="29"/>
      <c r="F32" s="8"/>
      <c r="J32" s="31"/>
      <c r="K32" s="36"/>
      <c r="L32" s="31"/>
      <c r="T32" s="51"/>
      <c r="AD32" s="30"/>
      <c r="AE32" s="60"/>
    </row>
    <row r="33" spans="2:31" ht="14.25">
      <c r="B33" s="29"/>
      <c r="C33" s="8"/>
      <c r="E33" s="29"/>
      <c r="F33" s="8"/>
      <c r="J33" s="31"/>
      <c r="K33" s="34"/>
      <c r="L33" s="31"/>
      <c r="AD33" s="30"/>
      <c r="AE33" s="60"/>
    </row>
    <row r="34" spans="2:31" ht="14.25">
      <c r="B34" s="29"/>
      <c r="C34" s="8"/>
      <c r="E34" s="29"/>
      <c r="F34" s="8"/>
      <c r="J34" s="31"/>
      <c r="K34" s="36"/>
      <c r="L34" s="31"/>
      <c r="AD34" s="30"/>
      <c r="AE34" s="60"/>
    </row>
    <row r="35" spans="2:12" ht="14.25">
      <c r="B35" s="29"/>
      <c r="C35" s="8"/>
      <c r="E35" s="29"/>
      <c r="F35" s="8"/>
      <c r="J35" s="31"/>
      <c r="K35" s="34"/>
      <c r="L35" s="31"/>
    </row>
    <row r="36" spans="2:10" ht="14.25">
      <c r="B36" s="29"/>
      <c r="C36" s="8"/>
      <c r="G36" s="31"/>
      <c r="H36" s="31"/>
      <c r="J36" s="31"/>
    </row>
    <row r="37" spans="2:3" ht="14.25">
      <c r="B37" s="29"/>
      <c r="C37" s="8"/>
    </row>
    <row r="38" spans="2:3" ht="14.25">
      <c r="B38" s="29"/>
      <c r="C38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1:AD21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2004-01-01T01:19:50Z</cp:lastPrinted>
  <dcterms:created xsi:type="dcterms:W3CDTF">2009-06-03T00:23:15Z</dcterms:created>
  <dcterms:modified xsi:type="dcterms:W3CDTF">2022-02-15T09:29:30Z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D847D47519C840DFBF9DBA1F0B78276B</vt:lpwstr>
  </property>
</Properties>
</file>