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<sst xmlns="http://schemas.openxmlformats.org/spreadsheetml/2006/main" count="85" uniqueCount="57">
  <si>
    <t>附件2</t>
  </si>
  <si>
    <t>农 村 居 民 最 低 生 活 保 障 统 计 表</t>
  </si>
  <si>
    <t>( 2020年12月 ）</t>
  </si>
  <si>
    <t>填报单位:（盖章）</t>
  </si>
  <si>
    <t>泉州市民政局</t>
  </si>
  <si>
    <t>签批人:陈海鹏</t>
  </si>
  <si>
    <t xml:space="preserve"> 救助部门审核人：</t>
  </si>
  <si>
    <t>计财部门审核人：粘有福</t>
  </si>
  <si>
    <t>填表人：陈丽娜</t>
  </si>
  <si>
    <t>填表日期:2021年1月7日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</si>
  <si>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</si>
  <si>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</si>
  <si>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</si>
  <si>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</si>
  <si>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</si>
  <si>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</si>
  <si>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</si>
  <si>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</si>
  <si>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</si>
  <si>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</si>
  <si>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</si>
  <si>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</si>
  <si>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</si>
  <si>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</si>
  <si>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</si>
  <si>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</si>
  <si>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</si>
  <si>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</si>
  <si>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</si>
  <si>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</si>
  <si>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</si>
  <si>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</si>
  <si>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</si>
  <si>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</si>
  <si>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</si>
  <si>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</si>
  <si>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</si>
  <si>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</si>
  <si>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</si>
  <si>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</si>
  <si>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</si>
  <si>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</si>
  <si>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</si>
  <si>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</si>
  <si>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</si>
  <si>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</si>
  <si>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</si>
  <si>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</si>
  <si>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</si>
  <si>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</si>
  <si>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</si>
  <si>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</si>
  <si>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</si>
  <si>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</si>
  <si>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</si>
  <si>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582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</si>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</sst>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  <numFmt numFmtId="181" formatCode="0.0000_);[Red]\(0.0000\)"/>
    <numFmt numFmtId="182" formatCode="0.000_);[Red]\(0.000\)"/>
  </numFmts>
  <fonts count="54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82" fontId="0" fillId="0" borderId="14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="70" zoomScaleNormal="70" workbookViewId="0" topLeftCell="A1">
      <pane ySplit="8" topLeftCell="A12" activePane="bottomLeft" state="frozen"/>
      <selection pane="bottomLeft" activeCell="F22" sqref="F22"/>
    </sheetView>
  </sheetViews>
  <sheetFormatPr defaultColWidth="9.00390625" defaultRowHeight="14.25"/>
  <cols>
    <col min="1" max="1" width="9.25390625" style="4" customWidth="1"/>
    <col min="2" max="2" width="11.00390625" style="3" customWidth="1"/>
    <col min="3" max="4" width="7.75390625" style="3" customWidth="1"/>
    <col min="5" max="5" width="8.25390625" style="3" customWidth="1"/>
    <col min="6" max="6" width="6.625" style="3" customWidth="1"/>
    <col min="7" max="7" width="8.125" style="3" customWidth="1"/>
    <col min="8" max="8" width="6.625" style="3" customWidth="1"/>
    <col min="9" max="9" width="8.375" style="3" customWidth="1"/>
    <col min="10" max="10" width="7.75390625" style="3" customWidth="1"/>
    <col min="11" max="11" width="8.00390625" style="3" customWidth="1"/>
    <col min="12" max="12" width="9.50390625" style="3" customWidth="1"/>
    <col min="13" max="13" width="9.75390625" style="3" customWidth="1"/>
    <col min="14" max="15" width="6.75390625" style="3" customWidth="1"/>
    <col min="16" max="16" width="8.25390625" style="3" customWidth="1"/>
    <col min="17" max="19" width="7.00390625" style="3" customWidth="1"/>
    <col min="20" max="20" width="18.00390625" style="5" customWidth="1"/>
    <col min="21" max="21" width="14.00390625" style="5" customWidth="1"/>
    <col min="22" max="22" width="12.375" style="5" customWidth="1"/>
    <col min="23" max="24" width="11.00390625" style="5" customWidth="1"/>
    <col min="25" max="25" width="14.75390625" style="5" customWidth="1"/>
    <col min="26" max="26" width="14.50390625" style="5" customWidth="1"/>
    <col min="27" max="27" width="9.25390625" style="5" customWidth="1"/>
    <col min="28" max="28" width="10.25390625" style="5" customWidth="1"/>
    <col min="29" max="29" width="9.125" style="5" customWidth="1"/>
    <col min="30" max="30" width="10.625" style="3" customWidth="1"/>
    <col min="31" max="31" width="12.625" style="0" bestFit="1" customWidth="1"/>
  </cols>
  <sheetData>
    <row r="1" ht="19.5" customHeight="1">
      <c r="A1" s="6" t="s">
        <v>0</v>
      </c>
    </row>
    <row r="2" spans="1:30" ht="42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50"/>
    </row>
    <row r="3" spans="1:30" ht="27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1" customFormat="1" ht="24.75" customHeight="1">
      <c r="A4" s="10" t="s">
        <v>3</v>
      </c>
      <c r="B4" s="10"/>
      <c r="C4" s="10"/>
      <c r="D4" s="11" t="s">
        <v>4</v>
      </c>
      <c r="E4" s="11"/>
      <c r="F4" s="12" t="s">
        <v>5</v>
      </c>
      <c r="G4" s="12"/>
      <c r="H4" s="12"/>
      <c r="I4" s="12"/>
      <c r="J4" s="11"/>
      <c r="K4" s="11"/>
      <c r="L4" s="30" t="s">
        <v>6</v>
      </c>
      <c r="M4" s="30"/>
      <c r="N4" s="30"/>
      <c r="O4" s="30"/>
      <c r="P4" s="30"/>
      <c r="Q4" s="30"/>
      <c r="R4" s="12" t="s">
        <v>7</v>
      </c>
      <c r="S4" s="12"/>
      <c r="T4" s="12"/>
      <c r="U4" s="11"/>
      <c r="V4" s="11"/>
      <c r="W4" s="12" t="s">
        <v>8</v>
      </c>
      <c r="X4" s="12"/>
      <c r="Y4" s="12"/>
      <c r="Z4" s="11"/>
      <c r="AA4" s="51" t="s">
        <v>9</v>
      </c>
      <c r="AB4" s="51"/>
      <c r="AC4" s="51"/>
      <c r="AD4" s="51"/>
    </row>
    <row r="5" spans="1:30" ht="22.5" customHeight="1">
      <c r="A5" s="13" t="s">
        <v>10</v>
      </c>
      <c r="B5" s="14" t="s">
        <v>11</v>
      </c>
      <c r="C5" s="14" t="s">
        <v>12</v>
      </c>
      <c r="D5" s="14" t="s">
        <v>13</v>
      </c>
      <c r="E5" s="14"/>
      <c r="F5" s="14"/>
      <c r="G5" s="14"/>
      <c r="H5" s="14" t="s">
        <v>14</v>
      </c>
      <c r="I5" s="14"/>
      <c r="J5" s="14"/>
      <c r="K5" s="14"/>
      <c r="L5" s="14" t="s">
        <v>15</v>
      </c>
      <c r="M5" s="14"/>
      <c r="N5" s="14"/>
      <c r="O5" s="14"/>
      <c r="P5" s="14"/>
      <c r="Q5" s="14"/>
      <c r="R5" s="14" t="s">
        <v>16</v>
      </c>
      <c r="S5" s="14"/>
      <c r="T5" s="35" t="s">
        <v>17</v>
      </c>
      <c r="U5" s="35"/>
      <c r="V5" s="36"/>
      <c r="W5" s="36"/>
      <c r="X5" s="37"/>
      <c r="Y5" s="35" t="s">
        <v>18</v>
      </c>
      <c r="Z5" s="35"/>
      <c r="AA5" s="36"/>
      <c r="AB5" s="36"/>
      <c r="AC5" s="37"/>
      <c r="AD5" s="14" t="s">
        <v>19</v>
      </c>
    </row>
    <row r="6" spans="1:30" ht="40.5" customHeight="1">
      <c r="A6" s="15"/>
      <c r="B6" s="14"/>
      <c r="C6" s="14"/>
      <c r="D6" s="14" t="s">
        <v>20</v>
      </c>
      <c r="E6" s="14" t="s">
        <v>21</v>
      </c>
      <c r="F6" s="14" t="s">
        <v>22</v>
      </c>
      <c r="G6" s="14" t="s">
        <v>23</v>
      </c>
      <c r="H6" s="14" t="s">
        <v>24</v>
      </c>
      <c r="I6" s="14" t="s">
        <v>25</v>
      </c>
      <c r="J6" s="14" t="s">
        <v>26</v>
      </c>
      <c r="K6" s="14" t="s">
        <v>27</v>
      </c>
      <c r="L6" s="14" t="s">
        <v>28</v>
      </c>
      <c r="M6" s="14" t="s">
        <v>29</v>
      </c>
      <c r="N6" s="14" t="s">
        <v>30</v>
      </c>
      <c r="O6" s="14" t="s">
        <v>31</v>
      </c>
      <c r="P6" s="14" t="s">
        <v>32</v>
      </c>
      <c r="Q6" s="14" t="s">
        <v>33</v>
      </c>
      <c r="R6" s="14" t="s">
        <v>34</v>
      </c>
      <c r="S6" s="14" t="s">
        <v>35</v>
      </c>
      <c r="T6" s="38"/>
      <c r="U6" s="38" t="s">
        <v>36</v>
      </c>
      <c r="V6" s="38" t="s">
        <v>37</v>
      </c>
      <c r="W6" s="38" t="s">
        <v>38</v>
      </c>
      <c r="X6" s="35" t="s">
        <v>39</v>
      </c>
      <c r="Y6" s="38"/>
      <c r="Z6" s="38" t="s">
        <v>36</v>
      </c>
      <c r="AA6" s="38" t="s">
        <v>37</v>
      </c>
      <c r="AB6" s="38" t="s">
        <v>38</v>
      </c>
      <c r="AC6" s="35" t="s">
        <v>39</v>
      </c>
      <c r="AD6" s="14"/>
    </row>
    <row r="7" spans="1:30" ht="27" customHeight="1">
      <c r="A7" s="16"/>
      <c r="B7" s="17" t="s">
        <v>40</v>
      </c>
      <c r="C7" s="17" t="s">
        <v>41</v>
      </c>
      <c r="D7" s="17" t="s">
        <v>41</v>
      </c>
      <c r="E7" s="17" t="s">
        <v>41</v>
      </c>
      <c r="F7" s="17" t="s">
        <v>41</v>
      </c>
      <c r="G7" s="17" t="s">
        <v>41</v>
      </c>
      <c r="H7" s="17" t="s">
        <v>41</v>
      </c>
      <c r="I7" s="17" t="s">
        <v>41</v>
      </c>
      <c r="J7" s="17" t="s">
        <v>41</v>
      </c>
      <c r="K7" s="17" t="s">
        <v>41</v>
      </c>
      <c r="L7" s="17" t="s">
        <v>41</v>
      </c>
      <c r="M7" s="17" t="s">
        <v>41</v>
      </c>
      <c r="N7" s="17"/>
      <c r="O7" s="17" t="s">
        <v>41</v>
      </c>
      <c r="P7" s="17" t="s">
        <v>41</v>
      </c>
      <c r="Q7" s="17" t="s">
        <v>41</v>
      </c>
      <c r="R7" s="17" t="s">
        <v>41</v>
      </c>
      <c r="S7" s="17" t="s">
        <v>41</v>
      </c>
      <c r="T7" s="39" t="s">
        <v>42</v>
      </c>
      <c r="U7" s="39" t="s">
        <v>42</v>
      </c>
      <c r="V7" s="39" t="s">
        <v>42</v>
      </c>
      <c r="W7" s="39" t="s">
        <v>42</v>
      </c>
      <c r="X7" s="39" t="s">
        <v>42</v>
      </c>
      <c r="Y7" s="39" t="s">
        <v>42</v>
      </c>
      <c r="Z7" s="39" t="s">
        <v>42</v>
      </c>
      <c r="AA7" s="39" t="s">
        <v>42</v>
      </c>
      <c r="AB7" s="39" t="s">
        <v>42</v>
      </c>
      <c r="AC7" s="39" t="s">
        <v>42</v>
      </c>
      <c r="AD7" s="17" t="s">
        <v>43</v>
      </c>
    </row>
    <row r="8" spans="1:30" ht="30.75" customHeight="1">
      <c r="A8" s="14" t="s">
        <v>44</v>
      </c>
      <c r="B8" s="14">
        <v>1</v>
      </c>
      <c r="C8" s="14">
        <v>2</v>
      </c>
      <c r="D8" s="14">
        <v>5</v>
      </c>
      <c r="E8" s="14">
        <v>6</v>
      </c>
      <c r="F8" s="14">
        <v>7</v>
      </c>
      <c r="G8" s="14">
        <v>8</v>
      </c>
      <c r="H8" s="14">
        <v>9</v>
      </c>
      <c r="I8" s="14">
        <v>10</v>
      </c>
      <c r="J8" s="14">
        <v>11</v>
      </c>
      <c r="K8" s="14">
        <v>12</v>
      </c>
      <c r="L8" s="14">
        <v>13</v>
      </c>
      <c r="M8" s="14">
        <v>14</v>
      </c>
      <c r="N8" s="14">
        <v>15</v>
      </c>
      <c r="O8" s="14">
        <v>16</v>
      </c>
      <c r="P8" s="14">
        <v>17</v>
      </c>
      <c r="Q8" s="14">
        <v>18</v>
      </c>
      <c r="R8" s="14">
        <v>19</v>
      </c>
      <c r="S8" s="14">
        <v>20</v>
      </c>
      <c r="T8" s="14">
        <v>21</v>
      </c>
      <c r="U8" s="14">
        <v>22</v>
      </c>
      <c r="V8" s="14">
        <v>23</v>
      </c>
      <c r="W8" s="14">
        <v>24</v>
      </c>
      <c r="X8" s="14">
        <v>25</v>
      </c>
      <c r="Y8" s="14">
        <v>26</v>
      </c>
      <c r="Z8" s="14">
        <v>27</v>
      </c>
      <c r="AA8" s="14">
        <v>28</v>
      </c>
      <c r="AB8" s="14">
        <v>29</v>
      </c>
      <c r="AC8" s="14">
        <v>30</v>
      </c>
      <c r="AD8" s="14">
        <v>31</v>
      </c>
    </row>
    <row r="9" spans="1:30" ht="34.5" customHeight="1">
      <c r="A9" s="18" t="s">
        <v>45</v>
      </c>
      <c r="B9" s="19">
        <f>B10+B11+B12+B13+B14+B15+B16+B17+B18</f>
        <v>40783</v>
      </c>
      <c r="C9" s="19">
        <f aca="true" t="shared" si="0" ref="B9:G9">C10+C11+C12+C13+C14+C15+C16+C17+C18</f>
        <v>68205</v>
      </c>
      <c r="D9" s="19">
        <f t="shared" si="0"/>
        <v>30004</v>
      </c>
      <c r="E9" s="19">
        <f t="shared" si="0"/>
        <v>14987</v>
      </c>
      <c r="F9" s="19">
        <f t="shared" si="0"/>
        <v>9052</v>
      </c>
      <c r="G9" s="19">
        <f t="shared" si="0"/>
        <v>26509</v>
      </c>
      <c r="H9" s="19">
        <f aca="true" t="shared" si="1" ref="B9:S9">H10+H11+H12+H13+H14+H15+H16+H17+H18</f>
        <v>8240</v>
      </c>
      <c r="I9" s="19">
        <f t="shared" si="1"/>
        <v>18314</v>
      </c>
      <c r="J9" s="19">
        <f t="shared" si="1"/>
        <v>11965</v>
      </c>
      <c r="K9" s="19">
        <f t="shared" si="1"/>
        <v>29686</v>
      </c>
      <c r="L9" s="19">
        <f t="shared" si="1"/>
        <v>12071</v>
      </c>
      <c r="M9" s="19">
        <f t="shared" si="1"/>
        <v>28717</v>
      </c>
      <c r="N9" s="19">
        <f t="shared" si="1"/>
        <v>5121</v>
      </c>
      <c r="O9" s="19">
        <f t="shared" si="1"/>
        <v>796</v>
      </c>
      <c r="P9" s="19">
        <f t="shared" si="1"/>
        <v>19045</v>
      </c>
      <c r="Q9" s="19">
        <f t="shared" si="1"/>
        <v>7532</v>
      </c>
      <c r="R9" s="19">
        <f t="shared" si="1"/>
        <v>1686</v>
      </c>
      <c r="S9" s="19">
        <f t="shared" si="1"/>
        <v>269</v>
      </c>
      <c r="T9" s="19">
        <f>U9+V9+W9+X9</f>
        <v>37243.2825</v>
      </c>
      <c r="U9" s="19">
        <f aca="true" t="shared" si="2" ref="U9:X9">U10+U11+U12+U13+U14+U15+U16+U17+U18</f>
        <v>33676.8515</v>
      </c>
      <c r="V9" s="19">
        <f t="shared" si="2"/>
        <v>3136.703</v>
      </c>
      <c r="W9" s="19">
        <f t="shared" si="2"/>
        <v>256.2540000000001</v>
      </c>
      <c r="X9" s="19">
        <f t="shared" si="2"/>
        <v>173.474</v>
      </c>
      <c r="Y9" s="52">
        <f>Z9+AA9+AB9+AC9</f>
        <v>3217.9645</v>
      </c>
      <c r="Z9" s="52">
        <f>Z10+Z11+Z12+Z13+Z14+Z15+Z16+Z17+Z18</f>
        <v>3188.5565</v>
      </c>
      <c r="AA9" s="19">
        <f>AA10+AA11+AA12+AA13+AA14+AA15+AA16+AA17+AA18</f>
        <v>0</v>
      </c>
      <c r="AB9" s="52">
        <f>AB10+AB11+AB12+AB13+AB14+AB15+AB16+AB17+AB18</f>
        <v>21.624000000000002</v>
      </c>
      <c r="AC9" s="52">
        <f>AC10+AC11+AC12+AC13+AC14+AC15+AC16+AC17+AC18</f>
        <v>7.784</v>
      </c>
      <c r="AD9" s="53">
        <f>Z9/C9*10000</f>
        <v>467.4960046917381</v>
      </c>
    </row>
    <row r="10" spans="1:31" s="2" customFormat="1" ht="39" customHeight="1">
      <c r="A10" s="20" t="s">
        <v>46</v>
      </c>
      <c r="B10" s="19">
        <v>1199</v>
      </c>
      <c r="C10" s="19">
        <v>1786</v>
      </c>
      <c r="D10" s="19">
        <v>726</v>
      </c>
      <c r="E10" s="19">
        <v>440</v>
      </c>
      <c r="F10" s="19">
        <v>179</v>
      </c>
      <c r="G10" s="19">
        <v>243</v>
      </c>
      <c r="H10" s="19">
        <v>313</v>
      </c>
      <c r="I10" s="19">
        <v>480</v>
      </c>
      <c r="J10" s="19">
        <v>286</v>
      </c>
      <c r="K10" s="19">
        <v>707</v>
      </c>
      <c r="L10" s="31">
        <v>181</v>
      </c>
      <c r="M10" s="19">
        <v>543</v>
      </c>
      <c r="N10" s="19">
        <v>0</v>
      </c>
      <c r="O10" s="19">
        <v>12</v>
      </c>
      <c r="P10" s="19">
        <v>74</v>
      </c>
      <c r="Q10" s="40">
        <f>C10-L10-M10-N10-O10-P10</f>
        <v>976</v>
      </c>
      <c r="R10" s="40">
        <v>72</v>
      </c>
      <c r="S10" s="40">
        <v>2</v>
      </c>
      <c r="T10" s="41">
        <v>1097.4942</v>
      </c>
      <c r="U10" s="41">
        <v>1003.737</v>
      </c>
      <c r="V10" s="41">
        <v>85.2672</v>
      </c>
      <c r="W10" s="41">
        <v>8.49</v>
      </c>
      <c r="X10" s="42"/>
      <c r="Y10" s="52">
        <f>Z10+AB10</f>
        <v>95.3506</v>
      </c>
      <c r="Z10" s="52">
        <v>94.6306</v>
      </c>
      <c r="AA10" s="41"/>
      <c r="AB10" s="52">
        <v>0.72</v>
      </c>
      <c r="AC10" s="52"/>
      <c r="AD10" s="53">
        <v>529.8466</v>
      </c>
      <c r="AE10"/>
    </row>
    <row r="11" spans="1:30" ht="39" customHeight="1">
      <c r="A11" s="20" t="s">
        <v>47</v>
      </c>
      <c r="B11" s="19">
        <v>5766</v>
      </c>
      <c r="C11" s="19">
        <v>7004</v>
      </c>
      <c r="D11" s="19">
        <v>3495</v>
      </c>
      <c r="E11" s="19">
        <v>2428</v>
      </c>
      <c r="F11" s="19">
        <v>527</v>
      </c>
      <c r="G11" s="19">
        <v>2768</v>
      </c>
      <c r="H11" s="19">
        <v>949</v>
      </c>
      <c r="I11" s="19">
        <v>1652</v>
      </c>
      <c r="J11" s="19">
        <v>1596</v>
      </c>
      <c r="K11" s="19">
        <v>2807</v>
      </c>
      <c r="L11" s="19">
        <v>1948</v>
      </c>
      <c r="M11" s="19">
        <v>2726</v>
      </c>
      <c r="N11" s="19">
        <v>23</v>
      </c>
      <c r="O11" s="19">
        <v>239</v>
      </c>
      <c r="P11" s="19">
        <v>1188</v>
      </c>
      <c r="Q11" s="19">
        <v>1989</v>
      </c>
      <c r="R11" s="19">
        <v>20</v>
      </c>
      <c r="S11" s="19">
        <v>28</v>
      </c>
      <c r="T11" s="43">
        <v>3969.5551</v>
      </c>
      <c r="U11" s="43">
        <v>3955.9611</v>
      </c>
      <c r="V11" s="43">
        <v>0</v>
      </c>
      <c r="W11" s="43">
        <v>13.594</v>
      </c>
      <c r="X11" s="43"/>
      <c r="Y11" s="52">
        <v>350.2603</v>
      </c>
      <c r="Z11" s="52">
        <v>349.1363</v>
      </c>
      <c r="AA11" s="43">
        <v>0</v>
      </c>
      <c r="AB11" s="52">
        <v>1.124</v>
      </c>
      <c r="AC11" s="52">
        <v>0</v>
      </c>
      <c r="AD11" s="53">
        <v>498.481296402056</v>
      </c>
    </row>
    <row r="12" spans="1:30" ht="39.75" customHeight="1">
      <c r="A12" s="20" t="s">
        <v>48</v>
      </c>
      <c r="B12" s="21">
        <v>3892</v>
      </c>
      <c r="C12" s="22">
        <v>7108</v>
      </c>
      <c r="D12" s="21">
        <v>3074</v>
      </c>
      <c r="E12" s="22">
        <v>1337</v>
      </c>
      <c r="F12" s="21">
        <v>1322</v>
      </c>
      <c r="G12" s="22">
        <v>2362</v>
      </c>
      <c r="H12" s="21">
        <v>810</v>
      </c>
      <c r="I12" s="22">
        <v>1364</v>
      </c>
      <c r="J12" s="21">
        <v>1249</v>
      </c>
      <c r="K12" s="19">
        <v>3685</v>
      </c>
      <c r="L12" s="31">
        <v>1644</v>
      </c>
      <c r="M12" s="19">
        <v>4157</v>
      </c>
      <c r="N12" s="19">
        <v>1000</v>
      </c>
      <c r="O12" s="19">
        <v>2</v>
      </c>
      <c r="P12" s="19">
        <v>1273</v>
      </c>
      <c r="Q12" s="40">
        <v>32</v>
      </c>
      <c r="R12" s="40">
        <v>158</v>
      </c>
      <c r="S12" s="40">
        <v>29</v>
      </c>
      <c r="T12" s="41">
        <v>4391.8491</v>
      </c>
      <c r="U12" s="41">
        <v>3872.4530999999997</v>
      </c>
      <c r="V12" s="41">
        <v>413.52200000000005</v>
      </c>
      <c r="W12" s="41">
        <v>23.94</v>
      </c>
      <c r="X12" s="42">
        <v>81.93400000000001</v>
      </c>
      <c r="Y12" s="52">
        <f>Z12+AA12+AB12+AC12</f>
        <v>409.3225</v>
      </c>
      <c r="Z12" s="52">
        <v>399.5485</v>
      </c>
      <c r="AA12" s="41">
        <v>0</v>
      </c>
      <c r="AB12" s="52">
        <v>1.99</v>
      </c>
      <c r="AC12" s="52">
        <f>B12*20/10000</f>
        <v>7.784</v>
      </c>
      <c r="AD12" s="53">
        <f>Z12/C12*10000</f>
        <v>562.1110016882386</v>
      </c>
    </row>
    <row r="13" spans="1:30" ht="40.5" customHeight="1">
      <c r="A13" s="20" t="s">
        <v>49</v>
      </c>
      <c r="B13" s="23">
        <v>8615</v>
      </c>
      <c r="C13" s="24">
        <v>16481</v>
      </c>
      <c r="D13" s="24">
        <v>7418</v>
      </c>
      <c r="E13" s="24">
        <v>3832</v>
      </c>
      <c r="F13" s="24">
        <v>2708</v>
      </c>
      <c r="G13" s="24">
        <v>6098</v>
      </c>
      <c r="H13" s="24">
        <v>2368</v>
      </c>
      <c r="I13" s="24">
        <v>4562</v>
      </c>
      <c r="J13" s="24">
        <v>2615</v>
      </c>
      <c r="K13" s="19">
        <v>6936</v>
      </c>
      <c r="L13" s="19">
        <v>3159</v>
      </c>
      <c r="M13" s="19">
        <v>6253</v>
      </c>
      <c r="N13" s="19">
        <v>1865</v>
      </c>
      <c r="O13" s="19">
        <v>142</v>
      </c>
      <c r="P13" s="19">
        <v>4221</v>
      </c>
      <c r="Q13" s="19">
        <v>912</v>
      </c>
      <c r="R13" s="19">
        <v>314</v>
      </c>
      <c r="S13" s="19">
        <v>66</v>
      </c>
      <c r="T13" s="43">
        <v>8546.33</v>
      </c>
      <c r="U13" s="43">
        <v>7237.46</v>
      </c>
      <c r="V13" s="43">
        <v>1165.72</v>
      </c>
      <c r="W13" s="43">
        <v>68.81</v>
      </c>
      <c r="X13" s="43">
        <v>74.34</v>
      </c>
      <c r="Y13" s="52">
        <v>682.33</v>
      </c>
      <c r="Z13" s="52">
        <v>676.7969</v>
      </c>
      <c r="AA13" s="43"/>
      <c r="AB13" s="52">
        <v>5.53</v>
      </c>
      <c r="AC13" s="52"/>
      <c r="AD13" s="53">
        <v>414</v>
      </c>
    </row>
    <row r="14" spans="1:31" s="3" customFormat="1" ht="40.5" customHeight="1">
      <c r="A14" s="20" t="s">
        <v>50</v>
      </c>
      <c r="B14" s="19">
        <v>3908</v>
      </c>
      <c r="C14" s="19">
        <v>7153</v>
      </c>
      <c r="D14" s="19">
        <v>3317</v>
      </c>
      <c r="E14" s="19">
        <v>1576</v>
      </c>
      <c r="F14" s="19">
        <v>1131</v>
      </c>
      <c r="G14" s="19">
        <v>2906</v>
      </c>
      <c r="H14" s="19">
        <v>671</v>
      </c>
      <c r="I14" s="19">
        <v>2034</v>
      </c>
      <c r="J14" s="19">
        <v>1741</v>
      </c>
      <c r="K14" s="19">
        <v>2707</v>
      </c>
      <c r="L14" s="19">
        <v>1708</v>
      </c>
      <c r="M14" s="19">
        <v>2906</v>
      </c>
      <c r="N14" s="19">
        <v>1131</v>
      </c>
      <c r="O14" s="19">
        <v>50</v>
      </c>
      <c r="P14" s="19">
        <v>790</v>
      </c>
      <c r="Q14" s="19">
        <v>240</v>
      </c>
      <c r="R14" s="19">
        <v>479</v>
      </c>
      <c r="S14" s="19">
        <v>19</v>
      </c>
      <c r="T14" s="41">
        <v>3776.4546</v>
      </c>
      <c r="U14" s="41">
        <v>3344.1001</v>
      </c>
      <c r="V14" s="41">
        <v>405.49449999999996</v>
      </c>
      <c r="W14" s="41">
        <v>26.86</v>
      </c>
      <c r="X14" s="41"/>
      <c r="Y14" s="52">
        <v>373.7482</v>
      </c>
      <c r="Z14" s="52">
        <v>371.1982</v>
      </c>
      <c r="AA14" s="41"/>
      <c r="AB14" s="52">
        <v>2.55</v>
      </c>
      <c r="AC14" s="52"/>
      <c r="AD14" s="53">
        <v>518.9</v>
      </c>
      <c r="AE14"/>
    </row>
    <row r="15" spans="1:30" ht="40.5" customHeight="1">
      <c r="A15" s="20" t="s">
        <v>51</v>
      </c>
      <c r="B15" s="25">
        <v>8787</v>
      </c>
      <c r="C15" s="25">
        <v>14303</v>
      </c>
      <c r="D15" s="19">
        <v>5763</v>
      </c>
      <c r="E15" s="19">
        <v>1629</v>
      </c>
      <c r="F15" s="19">
        <v>800</v>
      </c>
      <c r="G15" s="19">
        <v>6111</v>
      </c>
      <c r="H15" s="19">
        <v>1525</v>
      </c>
      <c r="I15" s="19">
        <v>5464</v>
      </c>
      <c r="J15" s="19">
        <v>911</v>
      </c>
      <c r="K15" s="19">
        <v>6403</v>
      </c>
      <c r="L15" s="19">
        <v>1503</v>
      </c>
      <c r="M15" s="19">
        <v>6111</v>
      </c>
      <c r="N15" s="19">
        <v>324</v>
      </c>
      <c r="O15" s="19">
        <v>240</v>
      </c>
      <c r="P15" s="19">
        <v>3956</v>
      </c>
      <c r="Q15" s="40">
        <v>2169</v>
      </c>
      <c r="R15" s="40">
        <v>131</v>
      </c>
      <c r="S15" s="40">
        <v>54</v>
      </c>
      <c r="T15" s="44">
        <v>7661.5296</v>
      </c>
      <c r="U15" s="45">
        <v>7026.553</v>
      </c>
      <c r="V15" s="44">
        <v>582.1766</v>
      </c>
      <c r="W15" s="46">
        <v>52.8</v>
      </c>
      <c r="X15" s="40">
        <v>0</v>
      </c>
      <c r="Y15" s="52">
        <v>638.268</v>
      </c>
      <c r="Z15" s="52">
        <v>633.678</v>
      </c>
      <c r="AA15" s="44"/>
      <c r="AB15" s="52">
        <v>4.59</v>
      </c>
      <c r="AC15" s="52">
        <v>0</v>
      </c>
      <c r="AD15" s="53">
        <v>443</v>
      </c>
    </row>
    <row r="16" spans="1:30" ht="40.5" customHeight="1">
      <c r="A16" s="20" t="s">
        <v>52</v>
      </c>
      <c r="B16" s="22">
        <v>4216</v>
      </c>
      <c r="C16" s="22">
        <v>7101</v>
      </c>
      <c r="D16" s="21">
        <v>2884</v>
      </c>
      <c r="E16" s="21">
        <v>1937</v>
      </c>
      <c r="F16" s="21">
        <v>1216</v>
      </c>
      <c r="G16" s="22">
        <v>2945</v>
      </c>
      <c r="H16" s="21">
        <v>598</v>
      </c>
      <c r="I16" s="21">
        <v>1205</v>
      </c>
      <c r="J16" s="21">
        <v>2145</v>
      </c>
      <c r="K16" s="21">
        <v>3153</v>
      </c>
      <c r="L16" s="22">
        <v>816</v>
      </c>
      <c r="M16" s="22">
        <v>2945</v>
      </c>
      <c r="N16" s="22">
        <v>182</v>
      </c>
      <c r="O16" s="22">
        <v>11</v>
      </c>
      <c r="P16" s="22">
        <v>5298</v>
      </c>
      <c r="Q16" s="22">
        <v>525</v>
      </c>
      <c r="R16" s="22">
        <v>88</v>
      </c>
      <c r="S16" s="22">
        <v>26</v>
      </c>
      <c r="T16" s="47">
        <v>3666.1296000000007</v>
      </c>
      <c r="U16" s="47">
        <v>3260.0769000000005</v>
      </c>
      <c r="V16" s="48">
        <v>359.0527</v>
      </c>
      <c r="W16" s="47">
        <v>29.8</v>
      </c>
      <c r="X16" s="47">
        <v>17.2</v>
      </c>
      <c r="Y16" s="54">
        <v>308.05580000000003</v>
      </c>
      <c r="Z16" s="54">
        <v>305.4558</v>
      </c>
      <c r="AA16" s="48">
        <v>0</v>
      </c>
      <c r="AB16" s="54">
        <v>2.6</v>
      </c>
      <c r="AC16" s="54">
        <v>0</v>
      </c>
      <c r="AD16" s="21">
        <v>433.82</v>
      </c>
    </row>
    <row r="17" spans="1:30" ht="34.5" customHeight="1">
      <c r="A17" s="20" t="s">
        <v>53</v>
      </c>
      <c r="B17" s="21">
        <v>2813</v>
      </c>
      <c r="C17" s="22">
        <v>4505</v>
      </c>
      <c r="D17" s="21">
        <v>2030</v>
      </c>
      <c r="E17" s="22">
        <v>1148</v>
      </c>
      <c r="F17" s="21">
        <v>758</v>
      </c>
      <c r="G17" s="22">
        <v>1755</v>
      </c>
      <c r="H17" s="21">
        <v>790</v>
      </c>
      <c r="I17" s="22">
        <v>1058</v>
      </c>
      <c r="J17" s="21">
        <v>962</v>
      </c>
      <c r="K17" s="21">
        <v>1695</v>
      </c>
      <c r="L17" s="22">
        <v>822</v>
      </c>
      <c r="M17" s="21">
        <v>1755</v>
      </c>
      <c r="N17" s="22">
        <v>522</v>
      </c>
      <c r="O17" s="21">
        <v>12</v>
      </c>
      <c r="P17" s="22">
        <v>1335</v>
      </c>
      <c r="Q17" s="21">
        <v>608</v>
      </c>
      <c r="R17" s="22">
        <v>360</v>
      </c>
      <c r="S17" s="21">
        <v>33</v>
      </c>
      <c r="T17" s="22">
        <v>2472.6569</v>
      </c>
      <c r="U17" s="21">
        <v>2328.5769</v>
      </c>
      <c r="V17" s="22">
        <v>125.47</v>
      </c>
      <c r="W17" s="21">
        <v>18.61</v>
      </c>
      <c r="X17" s="22">
        <v>0</v>
      </c>
      <c r="Y17" s="21">
        <v>198.5971</v>
      </c>
      <c r="Z17" s="22">
        <v>197.1471</v>
      </c>
      <c r="AA17" s="21">
        <v>0</v>
      </c>
      <c r="AB17" s="22">
        <v>1.45</v>
      </c>
      <c r="AC17" s="21">
        <v>0</v>
      </c>
      <c r="AD17" s="22">
        <v>438</v>
      </c>
    </row>
    <row r="18" spans="1:30" ht="40.5" customHeight="1">
      <c r="A18" s="26" t="s">
        <v>54</v>
      </c>
      <c r="B18" s="19">
        <v>1587</v>
      </c>
      <c r="C18" s="19">
        <f>H18+I18+J18+K18</f>
        <v>2764</v>
      </c>
      <c r="D18" s="19">
        <v>1297</v>
      </c>
      <c r="E18" s="19">
        <v>660</v>
      </c>
      <c r="F18" s="19">
        <v>411</v>
      </c>
      <c r="G18" s="19">
        <v>1321</v>
      </c>
      <c r="H18" s="19">
        <v>216</v>
      </c>
      <c r="I18" s="19">
        <v>495</v>
      </c>
      <c r="J18" s="19">
        <v>460</v>
      </c>
      <c r="K18" s="19">
        <v>1593</v>
      </c>
      <c r="L18" s="19">
        <v>290</v>
      </c>
      <c r="M18" s="19">
        <v>1321</v>
      </c>
      <c r="N18" s="19">
        <v>74</v>
      </c>
      <c r="O18" s="19">
        <v>88</v>
      </c>
      <c r="P18" s="19">
        <v>910</v>
      </c>
      <c r="Q18" s="19">
        <v>81</v>
      </c>
      <c r="R18" s="19">
        <v>64</v>
      </c>
      <c r="S18" s="19">
        <v>12</v>
      </c>
      <c r="T18" s="49">
        <f>U18+W18</f>
        <v>1661.2833999999998</v>
      </c>
      <c r="U18" s="49">
        <f>381.9604+129.5686+129.8377+131.1259+130.0628+132.4829+137.7093+154.8136+159.4071+160.9651</f>
        <v>1647.9334</v>
      </c>
      <c r="V18" s="49"/>
      <c r="W18" s="46">
        <f>3.49+1.19+1.1+1.08+1.04+1.09+1.1+1.1+1.09+1.07</f>
        <v>13.35</v>
      </c>
      <c r="X18" s="46"/>
      <c r="Y18" s="55">
        <f>Z18+AB18</f>
        <v>162.0351</v>
      </c>
      <c r="Z18" s="55">
        <v>160.9651</v>
      </c>
      <c r="AA18" s="49"/>
      <c r="AB18" s="52">
        <v>1.07</v>
      </c>
      <c r="AC18" s="52"/>
      <c r="AD18" s="53" t="s">
        <v>55</v>
      </c>
    </row>
    <row r="19" spans="1:30" ht="75.75" customHeight="1">
      <c r="A19" s="27" t="s">
        <v>56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1:23" ht="14.25">
      <c r="K20" s="32"/>
      <c r="T20" s="3"/>
      <c r="U20" s="3"/>
      <c r="V20" s="3"/>
      <c r="W20" s="3"/>
    </row>
    <row r="21" spans="20:25" ht="14.25">
      <c r="T21" s="3"/>
      <c r="U21" s="3"/>
      <c r="V21" s="3"/>
      <c r="W21" s="3"/>
      <c r="Y21" s="56"/>
    </row>
    <row r="22" spans="12:25" ht="14.25">
      <c r="L22" s="33"/>
      <c r="M22" s="34"/>
      <c r="T22" s="3"/>
      <c r="U22" s="3"/>
      <c r="V22" s="3"/>
      <c r="W22" s="3"/>
      <c r="Y22" s="56"/>
    </row>
    <row r="23" spans="20:23" ht="14.25">
      <c r="T23" s="3"/>
      <c r="U23" s="3"/>
      <c r="V23" s="3"/>
      <c r="W23" s="3"/>
    </row>
    <row r="24" spans="20:25" ht="14.25">
      <c r="T24" s="3"/>
      <c r="U24" s="3"/>
      <c r="V24" s="3"/>
      <c r="W24" s="3"/>
      <c r="Y24" s="56"/>
    </row>
    <row r="25" spans="20:25" ht="14.25">
      <c r="T25" s="3"/>
      <c r="U25" s="3"/>
      <c r="V25" s="3"/>
      <c r="W25" s="3"/>
      <c r="Y25" s="56"/>
    </row>
    <row r="26" spans="20:25" ht="14.25">
      <c r="T26" s="3"/>
      <c r="U26" s="3"/>
      <c r="V26" s="3"/>
      <c r="W26" s="3"/>
      <c r="Y26" s="56"/>
    </row>
    <row r="27" spans="20:25" ht="14.25">
      <c r="T27" s="3"/>
      <c r="U27" s="3"/>
      <c r="V27" s="3"/>
      <c r="W27" s="3"/>
      <c r="Y27" s="56"/>
    </row>
    <row r="28" spans="20:25" ht="14.25">
      <c r="T28" s="3"/>
      <c r="U28" s="3"/>
      <c r="V28" s="3"/>
      <c r="W28" s="3"/>
      <c r="Y28" s="56"/>
    </row>
    <row r="29" spans="20:25" ht="14.25">
      <c r="T29" s="3"/>
      <c r="U29" s="3"/>
      <c r="V29" s="3"/>
      <c r="W29" s="3"/>
      <c r="Y29" s="56"/>
    </row>
    <row r="30" spans="3:25" ht="14.25">
      <c r="C30" s="29"/>
      <c r="T30" s="3"/>
      <c r="U30" s="3"/>
      <c r="V30" s="3"/>
      <c r="W30" s="3"/>
      <c r="Y30" s="56"/>
    </row>
    <row r="31" spans="20:25" ht="14.25">
      <c r="T31" s="3"/>
      <c r="U31" s="3"/>
      <c r="V31" s="3"/>
      <c r="W31" s="3"/>
      <c r="Y31" s="56"/>
    </row>
    <row r="32" spans="20:23" ht="14.25">
      <c r="T32" s="3"/>
      <c r="U32" s="3"/>
      <c r="V32" s="3"/>
      <c r="W32" s="3"/>
    </row>
    <row r="33" spans="20:23" ht="14.25">
      <c r="T33" s="3"/>
      <c r="U33" s="3"/>
      <c r="V33" s="3"/>
      <c r="W33" s="3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4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2004-01-01T01:19:48Z</cp:lastPrinted>
  <dcterms:created xsi:type="dcterms:W3CDTF">2009-06-03T00:23:15Z</dcterms:created>
  <dcterms:modified xsi:type="dcterms:W3CDTF">2021-01-12T02:17:24Z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