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<sst xmlns="http://schemas.openxmlformats.org/spreadsheetml/2006/main" count="89" uniqueCount="52">
  <si>
    <t>特困人员救助供养情况统计表</t>
  </si>
  <si>
    <t>(2020年7月）</t>
  </si>
  <si>
    <t>填报单位:泉州市民政局</t>
  </si>
  <si>
    <t xml:space="preserve"> 签批人:李火生</t>
  </si>
  <si>
    <t>审核人:王黎敏</t>
  </si>
  <si>
    <t>填表人：陈丽娜</t>
  </si>
  <si>
    <t>填表日期:2020年8月10日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</si>
  <si>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</si>
  <si>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</si>
  <si>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</si>
  <si>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</si>
  <si>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</si>
  <si>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</si>
  <si>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</si>
  <si>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1-7月总支出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</si>
  <si>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</si>
  <si>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</si>
  <si>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</si>
  <si>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</si>
  <si>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</si>
  <si>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</si>
  <si>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</si>
  <si>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</si>
  <si>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</si>
  <si>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</si>
  <si>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</si>
  <si>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</si>
  <si>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</si>
  <si>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</si>
  <si>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</si>
  <si>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</si>
  <si>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</si>
  <si>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</si>
  <si>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</si>
  <si>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</si>
  <si>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</si>
  <si>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51.23</t>
  </si>
  <si>
    <t>42.4752</t>
  </si>
  <si>
    <t>8.7548</t>
  </si>
  <si>
    <t>6.5007</t>
  </si>
  <si>
    <t>5.3913</t>
  </si>
  <si>
    <t>1.1094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</si>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</sst>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35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5" fillId="2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/>
    </xf>
    <xf numFmtId="176" fontId="0" fillId="21" borderId="0" xfId="0" applyNumberFormat="1" applyFont="1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178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2" fillId="21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32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pane ySplit="9" topLeftCell="A10" activePane="bottomLeft" state="frozen"/>
      <selection pane="bottomLeft" activeCell="E3" sqref="E3:H3"/>
    </sheetView>
  </sheetViews>
  <sheetFormatPr defaultColWidth="9.00390625" defaultRowHeight="14.25"/>
  <cols>
    <col min="1" max="1" width="8.375" style="5" customWidth="1"/>
    <col min="2" max="2" width="4.875" style="6" customWidth="1"/>
    <col min="3" max="3" width="5.625" style="6" customWidth="1"/>
    <col min="4" max="4" width="5.50390625" style="6" customWidth="1"/>
    <col min="5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5.875" style="6" customWidth="1"/>
    <col min="19" max="19" width="7.50390625" style="7" customWidth="1"/>
    <col min="20" max="20" width="9.25390625" style="7" customWidth="1"/>
    <col min="21" max="21" width="7.375" style="7" customWidth="1"/>
    <col min="22" max="22" width="7.00390625" style="7" customWidth="1"/>
    <col min="23" max="23" width="7.50390625" style="7" customWidth="1"/>
    <col min="24" max="24" width="9.625" style="7" customWidth="1"/>
    <col min="25" max="25" width="6.75390625" style="7" customWidth="1"/>
    <col min="26" max="26" width="9.625" style="6" customWidth="1"/>
    <col min="27" max="27" width="12.625" style="0" bestFit="1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3" t="s">
        <v>6</v>
      </c>
      <c r="X3" s="33"/>
      <c r="Y3" s="33"/>
      <c r="Z3" s="33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4" t="s">
        <v>9</v>
      </c>
      <c r="T4" s="35"/>
      <c r="U4" s="35"/>
      <c r="V4" s="35"/>
      <c r="W4" s="35"/>
      <c r="X4" s="35"/>
      <c r="Y4" s="35"/>
      <c r="Z4" s="36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4" t="s">
        <v>14</v>
      </c>
      <c r="T5" s="35"/>
      <c r="U5" s="35"/>
      <c r="V5" s="36"/>
      <c r="W5" s="34" t="s">
        <v>15</v>
      </c>
      <c r="X5" s="35"/>
      <c r="Y5" s="36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7" t="s">
        <v>10</v>
      </c>
      <c r="T6" s="38" t="s">
        <v>23</v>
      </c>
      <c r="U6" s="38" t="s">
        <v>24</v>
      </c>
      <c r="V6" s="38" t="s">
        <v>25</v>
      </c>
      <c r="W6" s="37" t="s">
        <v>10</v>
      </c>
      <c r="X6" s="38" t="s">
        <v>23</v>
      </c>
      <c r="Y6" s="38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39"/>
      <c r="T7" s="38"/>
      <c r="U7" s="38"/>
      <c r="V7" s="38"/>
      <c r="W7" s="39"/>
      <c r="X7" s="38"/>
      <c r="Y7" s="38"/>
      <c r="Z7" s="16"/>
    </row>
    <row r="8" spans="1:27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40" t="s">
        <v>30</v>
      </c>
      <c r="T8" s="40" t="s">
        <v>30</v>
      </c>
      <c r="U8" s="40" t="s">
        <v>30</v>
      </c>
      <c r="V8" s="40" t="s">
        <v>30</v>
      </c>
      <c r="W8" s="40" t="s">
        <v>30</v>
      </c>
      <c r="X8" s="40" t="s">
        <v>30</v>
      </c>
      <c r="Y8" s="40" t="s">
        <v>30</v>
      </c>
      <c r="Z8" s="21" t="s">
        <v>31</v>
      </c>
      <c r="AA8" s="48"/>
    </row>
    <row r="9" spans="1:38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49"/>
      <c r="AB9" s="50"/>
      <c r="AC9" s="51"/>
      <c r="AD9" s="51"/>
      <c r="AE9" s="52"/>
      <c r="AF9" s="51"/>
      <c r="AG9" s="51"/>
      <c r="AH9" s="51"/>
      <c r="AI9" s="51"/>
      <c r="AJ9" s="51"/>
      <c r="AK9" s="51"/>
      <c r="AL9" s="51"/>
    </row>
    <row r="10" spans="1:38" ht="18.75" customHeight="1">
      <c r="A10" s="21" t="s">
        <v>33</v>
      </c>
      <c r="B10" s="22">
        <f>SUM(B11:B22)</f>
        <v>5500</v>
      </c>
      <c r="C10" s="22">
        <f>SUM(C11:C22)</f>
        <v>324</v>
      </c>
      <c r="D10" s="22">
        <f>SUM(D11:D22)</f>
        <v>42</v>
      </c>
      <c r="E10" s="22">
        <f>SUM(E11:E22)</f>
        <v>26</v>
      </c>
      <c r="F10" s="22">
        <f>SUM(F11:F22)</f>
        <v>34</v>
      </c>
      <c r="G10" s="22">
        <f aca="true" t="shared" si="0" ref="C10:Y10">SUM(G11:G22)</f>
        <v>83</v>
      </c>
      <c r="H10" s="22">
        <f t="shared" si="0"/>
        <v>271</v>
      </c>
      <c r="I10" s="22">
        <f t="shared" si="0"/>
        <v>3665</v>
      </c>
      <c r="J10" s="22">
        <f t="shared" si="0"/>
        <v>229</v>
      </c>
      <c r="K10" s="22">
        <f t="shared" si="0"/>
        <v>206</v>
      </c>
      <c r="L10" s="22">
        <f t="shared" si="0"/>
        <v>71</v>
      </c>
      <c r="M10" s="22">
        <f t="shared" si="0"/>
        <v>148</v>
      </c>
      <c r="N10" s="22">
        <f t="shared" si="0"/>
        <v>401</v>
      </c>
      <c r="O10" s="22">
        <f t="shared" si="0"/>
        <v>683</v>
      </c>
      <c r="P10" s="22">
        <f t="shared" si="0"/>
        <v>3663</v>
      </c>
      <c r="Q10" s="22">
        <f t="shared" si="0"/>
        <v>55</v>
      </c>
      <c r="R10" s="22">
        <f t="shared" si="0"/>
        <v>2560</v>
      </c>
      <c r="S10" s="42">
        <f t="shared" si="0"/>
        <v>4959.4106</v>
      </c>
      <c r="T10" s="42">
        <f t="shared" si="0"/>
        <v>3626.9757000000004</v>
      </c>
      <c r="U10" s="42">
        <f t="shared" si="0"/>
        <v>1138.8611</v>
      </c>
      <c r="V10" s="43">
        <f t="shared" si="0"/>
        <v>193.57379999999998</v>
      </c>
      <c r="W10" s="42">
        <f t="shared" si="0"/>
        <v>678.2518000000001</v>
      </c>
      <c r="X10" s="42">
        <f t="shared" si="0"/>
        <v>516.3238999999999</v>
      </c>
      <c r="Y10" s="42">
        <f t="shared" si="0"/>
        <v>161.91789999999997</v>
      </c>
      <c r="Z10" s="53">
        <f>W10/B10*10000</f>
        <v>1233.185090909091</v>
      </c>
      <c r="AA10" s="54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s="1" customFormat="1" ht="18.75" customHeight="1">
      <c r="A11" s="23" t="s">
        <v>34</v>
      </c>
      <c r="B11" s="24">
        <v>127</v>
      </c>
      <c r="C11" s="24">
        <v>65</v>
      </c>
      <c r="D11" s="24">
        <v>10</v>
      </c>
      <c r="E11" s="24">
        <v>7</v>
      </c>
      <c r="F11" s="24">
        <v>0</v>
      </c>
      <c r="G11" s="24">
        <v>17</v>
      </c>
      <c r="H11" s="24">
        <v>28</v>
      </c>
      <c r="I11" s="24"/>
      <c r="J11" s="24"/>
      <c r="K11" s="24"/>
      <c r="L11" s="24"/>
      <c r="M11" s="24"/>
      <c r="N11" s="24"/>
      <c r="O11" s="24">
        <v>17</v>
      </c>
      <c r="P11" s="24">
        <v>70</v>
      </c>
      <c r="Q11" s="24">
        <v>1</v>
      </c>
      <c r="R11" s="24">
        <v>77</v>
      </c>
      <c r="S11" s="44">
        <v>128.5843</v>
      </c>
      <c r="T11" s="44">
        <v>91.0663</v>
      </c>
      <c r="U11" s="44">
        <v>37.518</v>
      </c>
      <c r="V11" s="44">
        <v>0</v>
      </c>
      <c r="W11" s="44">
        <v>17.9483</v>
      </c>
      <c r="X11" s="44">
        <v>12.7287</v>
      </c>
      <c r="Y11" s="44">
        <v>5.2196</v>
      </c>
      <c r="Z11" s="53">
        <f aca="true" t="shared" si="1" ref="Z11:Z22">W11/B11*10000</f>
        <v>1413.251968503937</v>
      </c>
      <c r="AA11" s="54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9" s="2" customFormat="1" ht="18.75" customHeight="1">
      <c r="A12" s="25" t="s">
        <v>35</v>
      </c>
      <c r="B12" s="26">
        <v>57</v>
      </c>
      <c r="C12" s="26">
        <v>53</v>
      </c>
      <c r="D12" s="26">
        <v>1</v>
      </c>
      <c r="E12" s="26">
        <v>0</v>
      </c>
      <c r="F12" s="26">
        <v>0</v>
      </c>
      <c r="G12" s="25">
        <v>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5">
        <v>0</v>
      </c>
      <c r="N12" s="26">
        <v>0</v>
      </c>
      <c r="O12" s="26">
        <v>6</v>
      </c>
      <c r="P12" s="26">
        <v>45</v>
      </c>
      <c r="Q12" s="26">
        <v>0</v>
      </c>
      <c r="R12" s="26">
        <v>34</v>
      </c>
      <c r="S12" s="45" t="s">
        <v>36</v>
      </c>
      <c r="T12" s="45" t="s">
        <v>37</v>
      </c>
      <c r="U12" s="45" t="s">
        <v>38</v>
      </c>
      <c r="V12" s="26">
        <v>0</v>
      </c>
      <c r="W12" s="45" t="s">
        <v>39</v>
      </c>
      <c r="X12" s="45" t="s">
        <v>40</v>
      </c>
      <c r="Y12" s="45" t="s">
        <v>41</v>
      </c>
      <c r="Z12" s="53">
        <f t="shared" si="1"/>
        <v>1140.4736842105262</v>
      </c>
      <c r="AA12" s="54"/>
      <c r="AB12" s="57"/>
      <c r="AC12" s="57"/>
      <c r="AD12" s="58"/>
      <c r="AE12" s="59"/>
      <c r="AF12" s="59"/>
      <c r="AG12" s="68"/>
      <c r="AH12" s="68"/>
      <c r="AI12" s="68"/>
      <c r="AJ12" s="68"/>
      <c r="AK12" s="68"/>
      <c r="AL12" s="68"/>
      <c r="AM12" s="69"/>
    </row>
    <row r="13" spans="1:39" s="3" customFormat="1" ht="18.75" customHeight="1">
      <c r="A13" s="27" t="s">
        <v>42</v>
      </c>
      <c r="B13" s="27">
        <v>158</v>
      </c>
      <c r="C13" s="27">
        <v>12</v>
      </c>
      <c r="D13" s="27">
        <v>5</v>
      </c>
      <c r="E13" s="27">
        <v>0</v>
      </c>
      <c r="F13" s="27">
        <v>1</v>
      </c>
      <c r="G13" s="27">
        <v>0</v>
      </c>
      <c r="H13" s="27">
        <v>6</v>
      </c>
      <c r="I13" s="27">
        <v>76</v>
      </c>
      <c r="J13" s="27">
        <v>15</v>
      </c>
      <c r="K13" s="27">
        <v>8</v>
      </c>
      <c r="L13" s="27">
        <v>9</v>
      </c>
      <c r="M13" s="27">
        <v>11</v>
      </c>
      <c r="N13" s="27">
        <v>15</v>
      </c>
      <c r="O13" s="27">
        <v>14</v>
      </c>
      <c r="P13" s="27">
        <v>126</v>
      </c>
      <c r="Q13" s="27">
        <v>0</v>
      </c>
      <c r="R13" s="27">
        <v>39</v>
      </c>
      <c r="S13" s="46">
        <v>146.02</v>
      </c>
      <c r="T13" s="46">
        <v>108.83</v>
      </c>
      <c r="U13" s="46">
        <v>37.19</v>
      </c>
      <c r="V13" s="27"/>
      <c r="W13" s="46">
        <v>21.01</v>
      </c>
      <c r="X13" s="46">
        <v>15.57</v>
      </c>
      <c r="Y13" s="46">
        <v>5.43</v>
      </c>
      <c r="Z13" s="53">
        <f t="shared" si="1"/>
        <v>1329.746835443038</v>
      </c>
      <c r="AA13" s="54"/>
      <c r="AB13" s="57"/>
      <c r="AC13" s="60"/>
      <c r="AD13" s="61"/>
      <c r="AE13" s="61"/>
      <c r="AF13" s="61"/>
      <c r="AG13" s="66"/>
      <c r="AH13" s="66"/>
      <c r="AI13" s="66"/>
      <c r="AJ13" s="66"/>
      <c r="AK13" s="66"/>
      <c r="AL13" s="66"/>
      <c r="AM13" s="4"/>
    </row>
    <row r="14" spans="1:39" s="3" customFormat="1" ht="18.75" customHeight="1">
      <c r="A14" s="25" t="s">
        <v>43</v>
      </c>
      <c r="B14" s="26">
        <v>556</v>
      </c>
      <c r="C14" s="26">
        <v>12</v>
      </c>
      <c r="D14" s="26">
        <v>0</v>
      </c>
      <c r="E14" s="26">
        <v>5</v>
      </c>
      <c r="F14" s="26">
        <v>0</v>
      </c>
      <c r="G14" s="25">
        <v>1</v>
      </c>
      <c r="H14" s="26">
        <v>11</v>
      </c>
      <c r="I14" s="26">
        <v>303</v>
      </c>
      <c r="J14" s="26">
        <v>23</v>
      </c>
      <c r="K14" s="26">
        <v>68</v>
      </c>
      <c r="L14" s="26">
        <v>2</v>
      </c>
      <c r="M14" s="25">
        <v>19</v>
      </c>
      <c r="N14" s="26">
        <v>112</v>
      </c>
      <c r="O14" s="26">
        <v>113</v>
      </c>
      <c r="P14" s="26">
        <v>270</v>
      </c>
      <c r="Q14" s="26">
        <v>8</v>
      </c>
      <c r="R14" s="26">
        <v>373</v>
      </c>
      <c r="S14" s="45">
        <v>543.4499</v>
      </c>
      <c r="T14" s="45">
        <v>384.9553</v>
      </c>
      <c r="U14" s="45">
        <v>158.4946</v>
      </c>
      <c r="V14" s="26"/>
      <c r="W14" s="45">
        <v>77.4775</v>
      </c>
      <c r="X14" s="45">
        <v>54.7531</v>
      </c>
      <c r="Y14" s="45">
        <v>22.7244</v>
      </c>
      <c r="Z14" s="53">
        <f t="shared" si="1"/>
        <v>1393.4802158273383</v>
      </c>
      <c r="AA14" s="54"/>
      <c r="AB14" s="57"/>
      <c r="AC14" s="60"/>
      <c r="AD14" s="61"/>
      <c r="AE14" s="61"/>
      <c r="AF14" s="61"/>
      <c r="AG14" s="66"/>
      <c r="AH14" s="66"/>
      <c r="AI14" s="66"/>
      <c r="AJ14" s="66"/>
      <c r="AK14" s="66"/>
      <c r="AL14" s="66"/>
      <c r="AM14" s="4"/>
    </row>
    <row r="15" spans="1:38" s="4" customFormat="1" ht="18.75" customHeight="1">
      <c r="A15" s="27" t="s">
        <v>44</v>
      </c>
      <c r="B15" s="27">
        <v>130</v>
      </c>
      <c r="C15" s="27">
        <v>57</v>
      </c>
      <c r="D15" s="27">
        <v>7</v>
      </c>
      <c r="E15" s="27">
        <v>6</v>
      </c>
      <c r="F15" s="27">
        <v>24</v>
      </c>
      <c r="G15" s="27">
        <v>1</v>
      </c>
      <c r="H15" s="27">
        <v>35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27</v>
      </c>
      <c r="P15" s="27">
        <v>96</v>
      </c>
      <c r="Q15" s="27">
        <v>0</v>
      </c>
      <c r="R15" s="27">
        <v>93</v>
      </c>
      <c r="S15" s="46">
        <v>126.4127</v>
      </c>
      <c r="T15" s="46">
        <v>90.9711</v>
      </c>
      <c r="U15" s="46">
        <v>35.4416</v>
      </c>
      <c r="V15" s="27">
        <v>0</v>
      </c>
      <c r="W15" s="46">
        <v>18.4212</v>
      </c>
      <c r="X15" s="46">
        <v>13.29</v>
      </c>
      <c r="Y15" s="46">
        <v>5.1312</v>
      </c>
      <c r="Z15" s="53">
        <f t="shared" si="1"/>
        <v>1417.0153846153846</v>
      </c>
      <c r="AA15" s="54"/>
      <c r="AB15" s="57"/>
      <c r="AC15" s="60"/>
      <c r="AD15" s="61"/>
      <c r="AE15" s="61"/>
      <c r="AF15" s="61"/>
      <c r="AG15" s="66"/>
      <c r="AH15" s="66"/>
      <c r="AI15" s="66"/>
      <c r="AJ15" s="66"/>
      <c r="AK15" s="66"/>
      <c r="AL15" s="66"/>
    </row>
    <row r="16" spans="1:38" s="4" customFormat="1" ht="18.75" customHeight="1">
      <c r="A16" s="25" t="s">
        <v>45</v>
      </c>
      <c r="B16" s="26">
        <v>599</v>
      </c>
      <c r="C16" s="26">
        <v>93</v>
      </c>
      <c r="D16" s="26">
        <v>14</v>
      </c>
      <c r="E16" s="26">
        <v>3</v>
      </c>
      <c r="F16" s="26">
        <v>3</v>
      </c>
      <c r="G16" s="25">
        <v>49</v>
      </c>
      <c r="H16" s="26">
        <v>19</v>
      </c>
      <c r="I16" s="26">
        <v>305</v>
      </c>
      <c r="J16" s="26">
        <v>42</v>
      </c>
      <c r="K16" s="26">
        <v>13</v>
      </c>
      <c r="L16" s="26">
        <v>3</v>
      </c>
      <c r="M16" s="25">
        <v>26</v>
      </c>
      <c r="N16" s="26">
        <v>29</v>
      </c>
      <c r="O16" s="26">
        <v>76</v>
      </c>
      <c r="P16" s="26">
        <v>447</v>
      </c>
      <c r="Q16" s="26">
        <v>8</v>
      </c>
      <c r="R16" s="26">
        <v>236</v>
      </c>
      <c r="S16" s="45">
        <v>541.2592999999999</v>
      </c>
      <c r="T16" s="45">
        <v>408.96930000000003</v>
      </c>
      <c r="U16" s="45">
        <v>132.29000000000002</v>
      </c>
      <c r="V16" s="26"/>
      <c r="W16" s="45">
        <v>80.5403</v>
      </c>
      <c r="X16" s="45">
        <v>60.9039</v>
      </c>
      <c r="Y16" s="45">
        <v>19.6364</v>
      </c>
      <c r="Z16" s="53">
        <f t="shared" si="1"/>
        <v>1344.5792988313856</v>
      </c>
      <c r="AA16" s="54"/>
      <c r="AB16" s="57"/>
      <c r="AC16" s="60"/>
      <c r="AD16" s="61"/>
      <c r="AE16" s="61"/>
      <c r="AF16" s="61"/>
      <c r="AG16" s="66"/>
      <c r="AH16" s="66"/>
      <c r="AI16" s="66"/>
      <c r="AJ16" s="66"/>
      <c r="AK16" s="66"/>
      <c r="AL16" s="66"/>
    </row>
    <row r="17" spans="1:38" s="1" customFormat="1" ht="18.75" customHeight="1">
      <c r="A17" s="27" t="s">
        <v>46</v>
      </c>
      <c r="B17" s="27">
        <v>1697</v>
      </c>
      <c r="C17" s="27">
        <v>11</v>
      </c>
      <c r="D17" s="27">
        <v>0</v>
      </c>
      <c r="E17" s="27">
        <v>0</v>
      </c>
      <c r="F17" s="27">
        <v>0</v>
      </c>
      <c r="G17" s="27">
        <v>4</v>
      </c>
      <c r="H17" s="27">
        <v>31</v>
      </c>
      <c r="I17" s="27">
        <v>1402</v>
      </c>
      <c r="J17" s="27">
        <v>68</v>
      </c>
      <c r="K17" s="27">
        <v>67</v>
      </c>
      <c r="L17" s="27">
        <v>19</v>
      </c>
      <c r="M17" s="27">
        <v>27</v>
      </c>
      <c r="N17" s="27">
        <v>68</v>
      </c>
      <c r="O17" s="27">
        <v>217</v>
      </c>
      <c r="P17" s="27">
        <v>1057</v>
      </c>
      <c r="Q17" s="27">
        <v>24</v>
      </c>
      <c r="R17" s="27">
        <v>906</v>
      </c>
      <c r="S17" s="46">
        <v>1615.5404</v>
      </c>
      <c r="T17" s="46">
        <v>1144.3896</v>
      </c>
      <c r="U17" s="46">
        <v>297.8292</v>
      </c>
      <c r="V17" s="46">
        <v>173.3216</v>
      </c>
      <c r="W17" s="46">
        <v>203.6311</v>
      </c>
      <c r="X17" s="46">
        <v>161.6255</v>
      </c>
      <c r="Y17" s="46">
        <v>42.0056</v>
      </c>
      <c r="Z17" s="53">
        <f t="shared" si="1"/>
        <v>1199.9475545079551</v>
      </c>
      <c r="AA17" s="62"/>
      <c r="AB17" s="63"/>
      <c r="AC17" s="57"/>
      <c r="AD17" s="64"/>
      <c r="AE17" s="64"/>
      <c r="AF17" s="64"/>
      <c r="AG17" s="56"/>
      <c r="AH17" s="56"/>
      <c r="AI17" s="56"/>
      <c r="AJ17" s="56"/>
      <c r="AK17" s="56"/>
      <c r="AL17" s="56"/>
    </row>
    <row r="18" spans="1:38" s="4" customFormat="1" ht="18.75" customHeight="1">
      <c r="A18" s="25" t="s">
        <v>47</v>
      </c>
      <c r="B18" s="26">
        <v>385</v>
      </c>
      <c r="C18" s="26">
        <v>2</v>
      </c>
      <c r="D18" s="26">
        <v>3</v>
      </c>
      <c r="E18" s="26">
        <v>3</v>
      </c>
      <c r="F18" s="26"/>
      <c r="G18" s="25"/>
      <c r="H18" s="26">
        <v>94</v>
      </c>
      <c r="I18" s="26">
        <v>192</v>
      </c>
      <c r="J18" s="26">
        <v>52</v>
      </c>
      <c r="K18" s="26">
        <v>32</v>
      </c>
      <c r="L18" s="26">
        <v>4</v>
      </c>
      <c r="M18" s="25"/>
      <c r="N18" s="26">
        <v>3</v>
      </c>
      <c r="O18" s="26">
        <v>66</v>
      </c>
      <c r="P18" s="26">
        <v>219</v>
      </c>
      <c r="Q18" s="26">
        <v>3</v>
      </c>
      <c r="R18" s="26">
        <v>259</v>
      </c>
      <c r="S18" s="45">
        <v>383.60220000000004</v>
      </c>
      <c r="T18" s="45">
        <v>269.1246</v>
      </c>
      <c r="U18" s="45">
        <v>114.4776</v>
      </c>
      <c r="V18" s="45"/>
      <c r="W18" s="45">
        <v>54.1291</v>
      </c>
      <c r="X18" s="45">
        <v>37.9247</v>
      </c>
      <c r="Y18" s="45">
        <v>16.2044</v>
      </c>
      <c r="Z18" s="53">
        <f t="shared" si="1"/>
        <v>1405.9506493506494</v>
      </c>
      <c r="AA18" s="65"/>
      <c r="AB18" s="63"/>
      <c r="AC18" s="60"/>
      <c r="AD18" s="61"/>
      <c r="AE18" s="61"/>
      <c r="AF18" s="61"/>
      <c r="AG18" s="66"/>
      <c r="AH18" s="66"/>
      <c r="AI18" s="66"/>
      <c r="AJ18" s="66"/>
      <c r="AK18" s="66"/>
      <c r="AL18" s="66"/>
    </row>
    <row r="19" spans="1:39" s="2" customFormat="1" ht="18.75" customHeight="1">
      <c r="A19" s="27" t="s">
        <v>48</v>
      </c>
      <c r="B19" s="27">
        <v>550</v>
      </c>
      <c r="C19" s="27">
        <v>7</v>
      </c>
      <c r="D19" s="27">
        <v>2</v>
      </c>
      <c r="E19" s="27">
        <v>2</v>
      </c>
      <c r="F19" s="27">
        <v>6</v>
      </c>
      <c r="G19" s="27">
        <v>8</v>
      </c>
      <c r="H19" s="27">
        <v>14</v>
      </c>
      <c r="I19" s="27">
        <v>409</v>
      </c>
      <c r="J19" s="27">
        <v>29</v>
      </c>
      <c r="K19" s="27">
        <v>17</v>
      </c>
      <c r="L19" s="27">
        <v>15</v>
      </c>
      <c r="M19" s="27">
        <v>14</v>
      </c>
      <c r="N19" s="27">
        <v>27</v>
      </c>
      <c r="O19" s="27">
        <v>56</v>
      </c>
      <c r="P19" s="27">
        <v>461</v>
      </c>
      <c r="Q19" s="27">
        <v>6</v>
      </c>
      <c r="R19" s="27">
        <v>29</v>
      </c>
      <c r="S19" s="46">
        <v>458.8646</v>
      </c>
      <c r="T19" s="46">
        <v>344.3216</v>
      </c>
      <c r="U19" s="46">
        <v>94.2908</v>
      </c>
      <c r="V19" s="46">
        <v>20.2522</v>
      </c>
      <c r="W19" s="46">
        <v>62.0999</v>
      </c>
      <c r="X19" s="46">
        <v>48.6348</v>
      </c>
      <c r="Y19" s="46">
        <v>13.4651</v>
      </c>
      <c r="Z19" s="53">
        <f t="shared" si="1"/>
        <v>1129.0890909090908</v>
      </c>
      <c r="AA19" s="62"/>
      <c r="AB19" s="63"/>
      <c r="AC19" s="57"/>
      <c r="AD19" s="58"/>
      <c r="AE19" s="59"/>
      <c r="AF19" s="59"/>
      <c r="AG19" s="68"/>
      <c r="AH19" s="68"/>
      <c r="AI19" s="68"/>
      <c r="AJ19" s="68"/>
      <c r="AK19" s="68"/>
      <c r="AL19" s="68"/>
      <c r="AM19" s="69"/>
    </row>
    <row r="20" spans="1:38" s="4" customFormat="1" ht="18.75" customHeight="1">
      <c r="A20" s="25" t="s">
        <v>49</v>
      </c>
      <c r="B20" s="26">
        <v>601</v>
      </c>
      <c r="C20" s="26">
        <v>2</v>
      </c>
      <c r="D20" s="26">
        <v>0</v>
      </c>
      <c r="E20" s="26">
        <v>0</v>
      </c>
      <c r="F20" s="26">
        <v>0</v>
      </c>
      <c r="G20" s="25">
        <v>0</v>
      </c>
      <c r="H20" s="26">
        <v>31</v>
      </c>
      <c r="I20" s="26">
        <v>441</v>
      </c>
      <c r="J20" s="26">
        <v>0</v>
      </c>
      <c r="K20" s="26">
        <v>0</v>
      </c>
      <c r="L20" s="26">
        <v>8</v>
      </c>
      <c r="M20" s="25">
        <v>27</v>
      </c>
      <c r="N20" s="26">
        <v>92</v>
      </c>
      <c r="O20" s="26">
        <v>40</v>
      </c>
      <c r="P20" s="26">
        <v>455</v>
      </c>
      <c r="Q20" s="26">
        <v>0</v>
      </c>
      <c r="R20" s="26">
        <v>248</v>
      </c>
      <c r="S20" s="45">
        <v>511.21110000000004</v>
      </c>
      <c r="T20" s="45">
        <v>383.244</v>
      </c>
      <c r="U20" s="45">
        <v>127.9671</v>
      </c>
      <c r="V20" s="26"/>
      <c r="W20" s="45">
        <v>71.9348</v>
      </c>
      <c r="X20" s="45">
        <v>54.2834</v>
      </c>
      <c r="Y20" s="45">
        <v>17.6514</v>
      </c>
      <c r="Z20" s="53">
        <f t="shared" si="1"/>
        <v>1196.9184692179701</v>
      </c>
      <c r="AA20" s="54"/>
      <c r="AB20" s="57"/>
      <c r="AC20" s="60"/>
      <c r="AD20" s="66"/>
      <c r="AE20" s="66"/>
      <c r="AF20" s="66"/>
      <c r="AG20" s="66"/>
      <c r="AH20" s="66"/>
      <c r="AI20" s="66"/>
      <c r="AJ20" s="66"/>
      <c r="AK20" s="66"/>
      <c r="AL20" s="66"/>
    </row>
    <row r="21" spans="1:38" s="4" customFormat="1" ht="18.75" customHeight="1">
      <c r="A21" s="27" t="s">
        <v>50</v>
      </c>
      <c r="B21" s="27">
        <v>596</v>
      </c>
      <c r="C21" s="27">
        <v>10</v>
      </c>
      <c r="D21" s="27">
        <v>0</v>
      </c>
      <c r="E21" s="27">
        <v>0</v>
      </c>
      <c r="F21" s="27">
        <v>0</v>
      </c>
      <c r="G21" s="27">
        <v>0</v>
      </c>
      <c r="H21" s="27">
        <v>2</v>
      </c>
      <c r="I21" s="27">
        <v>506</v>
      </c>
      <c r="J21" s="27">
        <v>0</v>
      </c>
      <c r="K21" s="27">
        <v>1</v>
      </c>
      <c r="L21" s="27">
        <v>10</v>
      </c>
      <c r="M21" s="27">
        <v>23</v>
      </c>
      <c r="N21" s="27">
        <v>44</v>
      </c>
      <c r="O21" s="27">
        <v>43</v>
      </c>
      <c r="P21" s="27">
        <v>386</v>
      </c>
      <c r="Q21" s="27">
        <v>5</v>
      </c>
      <c r="R21" s="27">
        <v>241</v>
      </c>
      <c r="S21" s="46">
        <v>464.1568</v>
      </c>
      <c r="T21" s="46">
        <v>371.0038</v>
      </c>
      <c r="U21" s="46">
        <v>93.153</v>
      </c>
      <c r="V21" s="27">
        <v>0</v>
      </c>
      <c r="W21" s="46">
        <v>65.379</v>
      </c>
      <c r="X21" s="46">
        <v>52.3606</v>
      </c>
      <c r="Y21" s="46">
        <v>13.0184</v>
      </c>
      <c r="Z21" s="53">
        <f t="shared" si="1"/>
        <v>1096.9630872483224</v>
      </c>
      <c r="AA21" s="54"/>
      <c r="AB21" s="57"/>
      <c r="AC21" s="60"/>
      <c r="AD21" s="66"/>
      <c r="AE21" s="66"/>
      <c r="AF21" s="66"/>
      <c r="AG21" s="66"/>
      <c r="AH21" s="66"/>
      <c r="AI21" s="66"/>
      <c r="AJ21" s="66"/>
      <c r="AK21" s="66"/>
      <c r="AL21" s="66"/>
    </row>
    <row r="22" spans="1:38" s="4" customFormat="1" ht="21" customHeight="1">
      <c r="A22" s="25" t="s">
        <v>51</v>
      </c>
      <c r="B22" s="26">
        <v>44</v>
      </c>
      <c r="C22" s="26"/>
      <c r="D22" s="26"/>
      <c r="E22" s="26"/>
      <c r="F22" s="26"/>
      <c r="G22" s="25"/>
      <c r="H22" s="26"/>
      <c r="I22" s="26">
        <v>31</v>
      </c>
      <c r="J22" s="26"/>
      <c r="K22" s="26"/>
      <c r="L22" s="26">
        <v>1</v>
      </c>
      <c r="M22" s="25">
        <v>1</v>
      </c>
      <c r="N22" s="26">
        <v>11</v>
      </c>
      <c r="O22" s="26">
        <v>8</v>
      </c>
      <c r="P22" s="26">
        <v>31</v>
      </c>
      <c r="Q22" s="26"/>
      <c r="R22" s="26">
        <v>25</v>
      </c>
      <c r="S22" s="45">
        <v>40.3093</v>
      </c>
      <c r="T22" s="45">
        <v>30.1001</v>
      </c>
      <c r="U22" s="45">
        <v>10.2092</v>
      </c>
      <c r="V22" s="26"/>
      <c r="W22" s="45">
        <v>5.6806</v>
      </c>
      <c r="X22" s="45">
        <v>4.2492</v>
      </c>
      <c r="Y22" s="45">
        <v>1.4314</v>
      </c>
      <c r="Z22" s="53">
        <f t="shared" si="1"/>
        <v>1291.0454545454545</v>
      </c>
      <c r="AA22" s="54"/>
      <c r="AB22" s="57"/>
      <c r="AC22" s="60"/>
      <c r="AD22" s="66"/>
      <c r="AE22" s="66"/>
      <c r="AF22" s="66"/>
      <c r="AG22" s="66"/>
      <c r="AH22" s="66"/>
      <c r="AI22" s="66"/>
      <c r="AJ22" s="66"/>
      <c r="AK22" s="66"/>
      <c r="AL22" s="66"/>
    </row>
    <row r="23" spans="1:38" ht="32.25" customHeight="1">
      <c r="A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7"/>
      <c r="T23" s="47"/>
      <c r="U23" s="47"/>
      <c r="V23" s="47"/>
      <c r="W23" s="47"/>
      <c r="X23" s="47"/>
      <c r="Y23" s="47"/>
      <c r="Z23" s="29"/>
      <c r="AA23" s="67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5" spans="19:20" ht="14.25">
      <c r="S25" s="6"/>
      <c r="T25" s="6"/>
    </row>
    <row r="26" spans="14:15" ht="14.25">
      <c r="N26" s="30"/>
      <c r="O26" s="31"/>
    </row>
    <row r="27" spans="14:15" ht="14.25">
      <c r="N27" s="32"/>
      <c r="O27" s="31"/>
    </row>
    <row r="28" spans="14:15" ht="14.25">
      <c r="N28" s="32"/>
      <c r="O28" s="31"/>
    </row>
    <row r="29" spans="14:15" ht="14.25">
      <c r="N29" s="32"/>
      <c r="O29" s="31"/>
    </row>
    <row r="30" spans="14:15" ht="14.25">
      <c r="N30" s="32"/>
      <c r="O30" s="31"/>
    </row>
    <row r="31" spans="14:15" ht="14.25">
      <c r="N31" s="32"/>
      <c r="O31" s="31"/>
    </row>
    <row r="32" spans="14:15" ht="14.25">
      <c r="N32" s="32"/>
      <c r="O32" s="31"/>
    </row>
    <row r="33" spans="14:15" ht="14.25">
      <c r="N33" s="32"/>
      <c r="O33" s="31"/>
    </row>
    <row r="34" spans="14:15" ht="14.25">
      <c r="N34" s="32"/>
      <c r="O34" s="31"/>
    </row>
    <row r="35" spans="14:15" ht="14.25">
      <c r="N35" s="32"/>
      <c r="O35" s="31"/>
    </row>
    <row r="36" spans="14:15" ht="14.25">
      <c r="N36" s="32"/>
      <c r="O36" s="31"/>
    </row>
    <row r="37" spans="14:15" ht="14.25">
      <c r="N37" s="32"/>
      <c r="O37" s="31"/>
    </row>
    <row r="38" spans="14:15" ht="14.25">
      <c r="N38" s="31"/>
      <c r="O38" s="31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landscape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2020-08-19T01:25:01Z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