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<sst xmlns="http://schemas.openxmlformats.org/spreadsheetml/2006/main" count="83" uniqueCount="46">
  <si>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</si>
  <si>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(2020年6月）</t>
  </si>
  <si>
    <t>填报单位:泉州市民政局</t>
  </si>
  <si>
    <t xml:space="preserve"> 签批人:</t>
  </si>
  <si>
    <t>审核人:</t>
  </si>
  <si>
    <t>填表人：</t>
  </si>
  <si>
    <t>填表日期:2020年7月10日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</si>
  <si>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</si>
  <si>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</si>
  <si>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</si>
  <si>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</si>
  <si>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</si>
  <si>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</si>
  <si>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</si>
  <si>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1-6月总支出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</si>
  <si>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</si>
  <si>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</si>
  <si>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</si>
  <si>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</si>
  <si>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</si>
  <si>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</si>
  <si>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</si>
  <si>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</si>
  <si>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</si>
  <si>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</si>
  <si>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</si>
  <si>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</si>
  <si>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</si>
  <si>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</si>
  <si>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</si>
  <si>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</si>
  <si>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</si>
  <si>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</si>
  <si>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泉州市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</si>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</sst>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18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0" fillId="21" borderId="0" xfId="0" applyFont="1" applyFill="1" applyAlignment="1">
      <alignment horizontal="center" vertical="center"/>
    </xf>
    <xf numFmtId="0" fontId="0" fillId="21" borderId="0" xfId="0" applyFont="1" applyFill="1" applyAlignment="1">
      <alignment vertical="center"/>
    </xf>
    <xf numFmtId="0" fontId="6" fillId="2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8" fontId="31" fillId="0" borderId="10" xfId="0" applyNumberFormat="1" applyFont="1" applyFill="1" applyBorder="1" applyAlignment="1">
      <alignment horizontal="center" vertical="center"/>
    </xf>
    <xf numFmtId="178" fontId="32" fillId="0" borderId="10" xfId="0" applyNumberFormat="1" applyFont="1" applyFill="1" applyBorder="1" applyAlignment="1">
      <alignment horizontal="center" vertical="center"/>
    </xf>
    <xf numFmtId="176" fontId="0" fillId="21" borderId="0" xfId="0" applyNumberFormat="1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7" fontId="0" fillId="0" borderId="11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vertical="center"/>
    </xf>
    <xf numFmtId="0" fontId="2" fillId="21" borderId="0" xfId="0" applyFont="1" applyFill="1" applyBorder="1" applyAlignment="1">
      <alignment vertical="center"/>
    </xf>
    <xf numFmtId="0" fontId="33" fillId="21" borderId="0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:Z1"/>
    </sheetView>
  </sheetViews>
  <sheetFormatPr defaultColWidth="9.00390625" defaultRowHeight="14.25"/>
  <cols>
    <col min="1" max="1" width="12.875" style="5" customWidth="1"/>
    <col min="2" max="2" width="4.875" style="6" customWidth="1"/>
    <col min="3" max="3" width="5.625" style="6" customWidth="1"/>
    <col min="4" max="4" width="5.50390625" style="6" customWidth="1"/>
    <col min="5" max="5" width="5.75390625" style="6" customWidth="1"/>
    <col min="6" max="6" width="5.00390625" style="6" customWidth="1"/>
    <col min="7" max="7" width="5.25390625" style="6" customWidth="1"/>
    <col min="8" max="8" width="5.50390625" style="6" customWidth="1"/>
    <col min="9" max="9" width="6.125" style="6" customWidth="1"/>
    <col min="10" max="10" width="6.00390625" style="6" customWidth="1"/>
    <col min="11" max="11" width="5.75390625" style="6" customWidth="1"/>
    <col min="12" max="14" width="5.625" style="6" customWidth="1"/>
    <col min="15" max="15" width="6.125" style="6" customWidth="1"/>
    <col min="16" max="16" width="5.75390625" style="6" customWidth="1"/>
    <col min="17" max="17" width="5.625" style="6" customWidth="1"/>
    <col min="18" max="18" width="5.875" style="6" customWidth="1"/>
    <col min="19" max="19" width="11.125" style="7" customWidth="1"/>
    <col min="20" max="20" width="9.25390625" style="7" customWidth="1"/>
    <col min="21" max="21" width="7.375" style="7" customWidth="1"/>
    <col min="22" max="22" width="7.00390625" style="7" customWidth="1"/>
    <col min="23" max="23" width="7.50390625" style="7" customWidth="1"/>
    <col min="24" max="24" width="9.625" style="7" customWidth="1"/>
    <col min="25" max="25" width="6.75390625" style="7" customWidth="1"/>
    <col min="26" max="26" width="9.625" style="6" customWidth="1"/>
    <col min="27" max="27" width="12.625" style="0" bestFit="1" customWidth="1"/>
    <col min="28" max="28" width="10.375" style="0" bestFit="1" customWidth="1"/>
  </cols>
  <sheetData>
    <row r="1" spans="1:26" ht="42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7.7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24.75" customHeight="1">
      <c r="A3" s="8" t="s">
        <v>2</v>
      </c>
      <c r="B3" s="8"/>
      <c r="C3" s="8"/>
      <c r="D3" s="8"/>
      <c r="E3" s="46" t="s">
        <v>3</v>
      </c>
      <c r="F3" s="46"/>
      <c r="G3" s="46"/>
      <c r="H3" s="46"/>
      <c r="I3" s="8"/>
      <c r="J3" s="46" t="s">
        <v>4</v>
      </c>
      <c r="K3" s="46"/>
      <c r="L3" s="46"/>
      <c r="M3" s="46"/>
      <c r="N3" s="8"/>
      <c r="O3" s="46" t="s">
        <v>5</v>
      </c>
      <c r="P3" s="46"/>
      <c r="Q3" s="46"/>
      <c r="R3" s="46"/>
      <c r="S3" s="46"/>
      <c r="T3" s="8"/>
      <c r="U3" s="8"/>
      <c r="V3" s="8"/>
      <c r="W3" s="47" t="s">
        <v>6</v>
      </c>
      <c r="X3" s="47"/>
      <c r="Y3" s="47"/>
      <c r="Z3" s="47"/>
    </row>
    <row r="4" spans="1:26" ht="18.75" customHeight="1">
      <c r="A4" s="57" t="s">
        <v>7</v>
      </c>
      <c r="B4" s="48" t="s">
        <v>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 t="s">
        <v>9</v>
      </c>
      <c r="T4" s="51"/>
      <c r="U4" s="51"/>
      <c r="V4" s="51"/>
      <c r="W4" s="51"/>
      <c r="X4" s="51"/>
      <c r="Y4" s="51"/>
      <c r="Z4" s="52"/>
    </row>
    <row r="5" spans="1:26" ht="14.25" customHeight="1">
      <c r="A5" s="58"/>
      <c r="B5" s="56" t="s">
        <v>10</v>
      </c>
      <c r="C5" s="53" t="s">
        <v>11</v>
      </c>
      <c r="D5" s="54"/>
      <c r="E5" s="54"/>
      <c r="F5" s="54"/>
      <c r="G5" s="54"/>
      <c r="H5" s="55"/>
      <c r="I5" s="53" t="s">
        <v>12</v>
      </c>
      <c r="J5" s="54"/>
      <c r="K5" s="54"/>
      <c r="L5" s="54"/>
      <c r="M5" s="54"/>
      <c r="N5" s="55"/>
      <c r="O5" s="56" t="s">
        <v>13</v>
      </c>
      <c r="P5" s="56"/>
      <c r="Q5" s="56"/>
      <c r="R5" s="56"/>
      <c r="S5" s="50" t="s">
        <v>14</v>
      </c>
      <c r="T5" s="51"/>
      <c r="U5" s="51"/>
      <c r="V5" s="52"/>
      <c r="W5" s="50" t="s">
        <v>15</v>
      </c>
      <c r="X5" s="51"/>
      <c r="Y5" s="52"/>
      <c r="Z5" s="56" t="s">
        <v>16</v>
      </c>
    </row>
    <row r="6" spans="1:26" ht="15" customHeight="1">
      <c r="A6" s="58"/>
      <c r="B6" s="56"/>
      <c r="C6" s="53" t="s">
        <v>17</v>
      </c>
      <c r="D6" s="54"/>
      <c r="E6" s="55"/>
      <c r="F6" s="53" t="s">
        <v>18</v>
      </c>
      <c r="G6" s="54"/>
      <c r="H6" s="55"/>
      <c r="I6" s="53" t="s">
        <v>17</v>
      </c>
      <c r="J6" s="54"/>
      <c r="K6" s="55"/>
      <c r="L6" s="53" t="s">
        <v>18</v>
      </c>
      <c r="M6" s="54"/>
      <c r="N6" s="55"/>
      <c r="O6" s="56" t="s">
        <v>19</v>
      </c>
      <c r="P6" s="56" t="s">
        <v>20</v>
      </c>
      <c r="Q6" s="56" t="s">
        <v>21</v>
      </c>
      <c r="R6" s="56" t="s">
        <v>22</v>
      </c>
      <c r="S6" s="60" t="s">
        <v>10</v>
      </c>
      <c r="T6" s="62" t="s">
        <v>23</v>
      </c>
      <c r="U6" s="62" t="s">
        <v>24</v>
      </c>
      <c r="V6" s="62" t="s">
        <v>25</v>
      </c>
      <c r="W6" s="60" t="s">
        <v>10</v>
      </c>
      <c r="X6" s="62" t="s">
        <v>23</v>
      </c>
      <c r="Y6" s="62" t="s">
        <v>24</v>
      </c>
      <c r="Z6" s="56"/>
    </row>
    <row r="7" spans="1:26" ht="24.75" customHeight="1">
      <c r="A7" s="58"/>
      <c r="B7" s="56"/>
      <c r="C7" s="9" t="s">
        <v>26</v>
      </c>
      <c r="D7" s="9" t="s">
        <v>27</v>
      </c>
      <c r="E7" s="9" t="s">
        <v>28</v>
      </c>
      <c r="F7" s="9" t="s">
        <v>26</v>
      </c>
      <c r="G7" s="9" t="s">
        <v>27</v>
      </c>
      <c r="H7" s="9" t="s">
        <v>28</v>
      </c>
      <c r="I7" s="9" t="s">
        <v>26</v>
      </c>
      <c r="J7" s="9" t="s">
        <v>27</v>
      </c>
      <c r="K7" s="9" t="s">
        <v>28</v>
      </c>
      <c r="L7" s="9" t="s">
        <v>26</v>
      </c>
      <c r="M7" s="9" t="s">
        <v>27</v>
      </c>
      <c r="N7" s="9" t="s">
        <v>28</v>
      </c>
      <c r="O7" s="56"/>
      <c r="P7" s="56"/>
      <c r="Q7" s="56"/>
      <c r="R7" s="56"/>
      <c r="S7" s="61"/>
      <c r="T7" s="62"/>
      <c r="U7" s="62"/>
      <c r="V7" s="62"/>
      <c r="W7" s="61"/>
      <c r="X7" s="62"/>
      <c r="Y7" s="62"/>
      <c r="Z7" s="56"/>
    </row>
    <row r="8" spans="1:27" ht="14.25" customHeight="1">
      <c r="A8" s="59"/>
      <c r="B8" s="10" t="s">
        <v>29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 t="s">
        <v>29</v>
      </c>
      <c r="O8" s="10" t="s">
        <v>29</v>
      </c>
      <c r="P8" s="10" t="s">
        <v>29</v>
      </c>
      <c r="Q8" s="10" t="s">
        <v>29</v>
      </c>
      <c r="R8" s="10" t="s">
        <v>29</v>
      </c>
      <c r="S8" s="21" t="s">
        <v>30</v>
      </c>
      <c r="T8" s="21" t="s">
        <v>30</v>
      </c>
      <c r="U8" s="21" t="s">
        <v>30</v>
      </c>
      <c r="V8" s="21" t="s">
        <v>30</v>
      </c>
      <c r="W8" s="21" t="s">
        <v>30</v>
      </c>
      <c r="X8" s="21" t="s">
        <v>30</v>
      </c>
      <c r="Y8" s="21" t="s">
        <v>30</v>
      </c>
      <c r="Z8" s="10" t="s">
        <v>31</v>
      </c>
      <c r="AA8" s="28"/>
    </row>
    <row r="9" spans="1:38" ht="14.25" customHeight="1">
      <c r="A9" s="10" t="s">
        <v>32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22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28"/>
      <c r="AB9" s="29"/>
      <c r="AC9" s="30"/>
      <c r="AD9" s="30"/>
      <c r="AE9" s="31"/>
      <c r="AF9" s="30"/>
      <c r="AG9" s="30"/>
      <c r="AH9" s="30"/>
      <c r="AI9" s="30"/>
      <c r="AJ9" s="30"/>
      <c r="AK9" s="30"/>
      <c r="AL9" s="30"/>
    </row>
    <row r="10" spans="1:38" ht="18.75" customHeight="1">
      <c r="A10" s="10" t="s">
        <v>33</v>
      </c>
      <c r="B10" s="11">
        <f>SUM(B11:B22)</f>
        <v>5500</v>
      </c>
      <c r="C10" s="11">
        <f>SUM(C11:C22)</f>
        <v>327</v>
      </c>
      <c r="D10" s="11">
        <f>SUM(D11:D22)</f>
        <v>42</v>
      </c>
      <c r="E10" s="11">
        <f>SUM(E11:E22)</f>
        <v>28</v>
      </c>
      <c r="F10" s="11">
        <f>SUM(F11:F22)</f>
        <v>33</v>
      </c>
      <c r="G10" s="11">
        <f aca="true" t="shared" si="0" ref="G10:Y10">SUM(G11:G22)</f>
        <v>84</v>
      </c>
      <c r="H10" s="11">
        <f t="shared" si="0"/>
        <v>266</v>
      </c>
      <c r="I10" s="11">
        <f t="shared" si="0"/>
        <v>3667</v>
      </c>
      <c r="J10" s="11">
        <f t="shared" si="0"/>
        <v>239</v>
      </c>
      <c r="K10" s="11">
        <f t="shared" si="0"/>
        <v>215</v>
      </c>
      <c r="L10" s="11">
        <f t="shared" si="0"/>
        <v>61</v>
      </c>
      <c r="M10" s="11">
        <f t="shared" si="0"/>
        <v>145</v>
      </c>
      <c r="N10" s="11">
        <f t="shared" si="0"/>
        <v>393</v>
      </c>
      <c r="O10" s="11">
        <f t="shared" si="0"/>
        <v>646</v>
      </c>
      <c r="P10" s="11">
        <f t="shared" si="0"/>
        <v>3211</v>
      </c>
      <c r="Q10" s="11">
        <f t="shared" si="0"/>
        <v>55</v>
      </c>
      <c r="R10" s="11">
        <f t="shared" si="0"/>
        <v>2302</v>
      </c>
      <c r="S10" s="23">
        <f t="shared" si="0"/>
        <v>4315.817800000001</v>
      </c>
      <c r="T10" s="23">
        <f t="shared" si="0"/>
        <v>3147.7491999999997</v>
      </c>
      <c r="U10" s="23">
        <f t="shared" si="0"/>
        <v>984.5863999999999</v>
      </c>
      <c r="V10" s="24">
        <f t="shared" si="0"/>
        <v>183.4822</v>
      </c>
      <c r="W10" s="23">
        <f t="shared" si="0"/>
        <v>683.5868999999999</v>
      </c>
      <c r="X10" s="23">
        <f t="shared" si="0"/>
        <v>520.934</v>
      </c>
      <c r="Y10" s="23">
        <f t="shared" si="0"/>
        <v>162.6529</v>
      </c>
      <c r="Z10" s="32">
        <f>W10/B10*10000</f>
        <v>1242.8852727272724</v>
      </c>
      <c r="AA10" s="33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</row>
    <row r="11" spans="1:38" s="1" customFormat="1" ht="18.75" customHeight="1">
      <c r="A11" s="12" t="s">
        <v>34</v>
      </c>
      <c r="B11" s="13">
        <v>129</v>
      </c>
      <c r="C11" s="13">
        <v>66</v>
      </c>
      <c r="D11" s="13">
        <v>10</v>
      </c>
      <c r="E11" s="13">
        <v>7</v>
      </c>
      <c r="F11" s="13">
        <v>0</v>
      </c>
      <c r="G11" s="13">
        <v>17</v>
      </c>
      <c r="H11" s="13">
        <v>29</v>
      </c>
      <c r="I11" s="13"/>
      <c r="J11" s="13"/>
      <c r="K11" s="13"/>
      <c r="L11" s="13"/>
      <c r="M11" s="13"/>
      <c r="N11" s="13"/>
      <c r="O11" s="13">
        <v>17</v>
      </c>
      <c r="P11" s="13">
        <v>71</v>
      </c>
      <c r="Q11" s="13">
        <v>1</v>
      </c>
      <c r="R11" s="13">
        <v>78</v>
      </c>
      <c r="S11" s="25">
        <v>110.64</v>
      </c>
      <c r="T11" s="25">
        <v>78.34</v>
      </c>
      <c r="U11" s="25">
        <v>32.3</v>
      </c>
      <c r="V11" s="25"/>
      <c r="W11" s="25">
        <v>18.25</v>
      </c>
      <c r="X11" s="25">
        <v>12.93</v>
      </c>
      <c r="Y11" s="25">
        <v>5.32</v>
      </c>
      <c r="Z11" s="32">
        <f aca="true" t="shared" si="1" ref="Z11:Z22">W11/B11*10000</f>
        <v>1414.7286821705427</v>
      </c>
      <c r="AA11" s="33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9" s="2" customFormat="1" ht="18.75" customHeight="1">
      <c r="A12" s="11" t="s">
        <v>35</v>
      </c>
      <c r="B12" s="14">
        <v>57</v>
      </c>
      <c r="C12" s="14">
        <v>53</v>
      </c>
      <c r="D12" s="14">
        <v>1</v>
      </c>
      <c r="E12" s="14">
        <v>0</v>
      </c>
      <c r="F12" s="14">
        <v>0</v>
      </c>
      <c r="G12" s="11">
        <v>3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1">
        <v>0</v>
      </c>
      <c r="N12" s="14">
        <v>0</v>
      </c>
      <c r="O12" s="14">
        <v>6</v>
      </c>
      <c r="P12" s="14">
        <v>45</v>
      </c>
      <c r="Q12" s="14">
        <v>0</v>
      </c>
      <c r="R12" s="14">
        <v>32</v>
      </c>
      <c r="S12" s="23">
        <v>44.72</v>
      </c>
      <c r="T12" s="23">
        <v>37.08</v>
      </c>
      <c r="U12" s="23">
        <v>7.64</v>
      </c>
      <c r="V12" s="14">
        <v>0</v>
      </c>
      <c r="W12" s="23">
        <v>6.5</v>
      </c>
      <c r="X12" s="23">
        <v>5.39</v>
      </c>
      <c r="Y12" s="23">
        <v>1.11</v>
      </c>
      <c r="Z12" s="32">
        <f t="shared" si="1"/>
        <v>1140.3508771929824</v>
      </c>
      <c r="AA12" s="33"/>
      <c r="AB12" s="35"/>
      <c r="AC12" s="35"/>
      <c r="AD12" s="36"/>
      <c r="AE12" s="37"/>
      <c r="AF12" s="37"/>
      <c r="AG12" s="42"/>
      <c r="AH12" s="42"/>
      <c r="AI12" s="42"/>
      <c r="AJ12" s="42"/>
      <c r="AK12" s="42"/>
      <c r="AL12" s="42"/>
      <c r="AM12" s="43"/>
    </row>
    <row r="13" spans="1:39" s="3" customFormat="1" ht="18.75" customHeight="1">
      <c r="A13" s="15" t="s">
        <v>36</v>
      </c>
      <c r="B13" s="15">
        <v>156</v>
      </c>
      <c r="C13" s="15">
        <v>12</v>
      </c>
      <c r="D13" s="15">
        <v>4</v>
      </c>
      <c r="E13" s="15">
        <v>0</v>
      </c>
      <c r="F13" s="15">
        <v>1</v>
      </c>
      <c r="G13" s="15">
        <v>0</v>
      </c>
      <c r="H13" s="15">
        <v>6</v>
      </c>
      <c r="I13" s="15">
        <v>76</v>
      </c>
      <c r="J13" s="15">
        <v>13</v>
      </c>
      <c r="K13" s="15">
        <v>8</v>
      </c>
      <c r="L13" s="15">
        <v>9</v>
      </c>
      <c r="M13" s="15">
        <v>12</v>
      </c>
      <c r="N13" s="15">
        <v>15</v>
      </c>
      <c r="O13" s="15">
        <v>14</v>
      </c>
      <c r="P13" s="15">
        <v>126</v>
      </c>
      <c r="Q13" s="15">
        <v>0</v>
      </c>
      <c r="R13" s="15">
        <v>39</v>
      </c>
      <c r="S13" s="26">
        <v>125.0116</v>
      </c>
      <c r="T13" s="26">
        <v>93.2578</v>
      </c>
      <c r="U13" s="26">
        <v>31.7538</v>
      </c>
      <c r="V13" s="15"/>
      <c r="W13" s="26">
        <v>20.7605</v>
      </c>
      <c r="X13" s="26">
        <v>15.4057</v>
      </c>
      <c r="Y13" s="26">
        <v>5.3548</v>
      </c>
      <c r="Z13" s="32">
        <f t="shared" si="1"/>
        <v>1330.8012820512822</v>
      </c>
      <c r="AA13" s="33"/>
      <c r="AB13" s="35"/>
      <c r="AC13" s="38"/>
      <c r="AD13" s="39"/>
      <c r="AE13" s="39"/>
      <c r="AF13" s="39"/>
      <c r="AG13" s="41"/>
      <c r="AH13" s="41"/>
      <c r="AI13" s="41"/>
      <c r="AJ13" s="41"/>
      <c r="AK13" s="41"/>
      <c r="AL13" s="41"/>
      <c r="AM13" s="4"/>
    </row>
    <row r="14" spans="1:39" s="3" customFormat="1" ht="18.75" customHeight="1">
      <c r="A14" s="11" t="s">
        <v>37</v>
      </c>
      <c r="B14" s="14">
        <v>555</v>
      </c>
      <c r="C14" s="14">
        <v>12</v>
      </c>
      <c r="D14" s="14">
        <v>1</v>
      </c>
      <c r="E14" s="14">
        <v>5</v>
      </c>
      <c r="F14" s="14">
        <v>0</v>
      </c>
      <c r="G14" s="11">
        <v>1</v>
      </c>
      <c r="H14" s="14">
        <v>11</v>
      </c>
      <c r="I14" s="14">
        <v>303</v>
      </c>
      <c r="J14" s="14">
        <v>22</v>
      </c>
      <c r="K14" s="14">
        <v>68</v>
      </c>
      <c r="L14" s="14">
        <v>1</v>
      </c>
      <c r="M14" s="11">
        <v>20</v>
      </c>
      <c r="N14" s="14">
        <v>111</v>
      </c>
      <c r="O14" s="14">
        <v>114</v>
      </c>
      <c r="P14" s="14">
        <v>269</v>
      </c>
      <c r="Q14" s="14">
        <v>8</v>
      </c>
      <c r="R14" s="14">
        <v>370</v>
      </c>
      <c r="S14" s="23">
        <v>465.9724</v>
      </c>
      <c r="T14" s="23">
        <v>330.2022</v>
      </c>
      <c r="U14" s="23">
        <v>135.7702</v>
      </c>
      <c r="V14" s="14"/>
      <c r="W14" s="23">
        <v>77.1985</v>
      </c>
      <c r="X14" s="23">
        <v>54.6221</v>
      </c>
      <c r="Y14" s="23">
        <v>22.5764</v>
      </c>
      <c r="Z14" s="32">
        <f t="shared" si="1"/>
        <v>1390.963963963964</v>
      </c>
      <c r="AA14" s="33"/>
      <c r="AB14" s="35"/>
      <c r="AC14" s="38"/>
      <c r="AD14" s="39"/>
      <c r="AE14" s="39"/>
      <c r="AF14" s="39"/>
      <c r="AG14" s="41"/>
      <c r="AH14" s="41"/>
      <c r="AI14" s="41"/>
      <c r="AJ14" s="41"/>
      <c r="AK14" s="41"/>
      <c r="AL14" s="41"/>
      <c r="AM14" s="4"/>
    </row>
    <row r="15" spans="1:38" s="4" customFormat="1" ht="18.75" customHeight="1">
      <c r="A15" s="15" t="s">
        <v>38</v>
      </c>
      <c r="B15" s="15">
        <v>132</v>
      </c>
      <c r="C15" s="15">
        <v>59</v>
      </c>
      <c r="D15" s="15">
        <v>7</v>
      </c>
      <c r="E15" s="15">
        <v>6</v>
      </c>
      <c r="F15" s="15">
        <v>24</v>
      </c>
      <c r="G15" s="15">
        <v>1</v>
      </c>
      <c r="H15" s="15">
        <v>35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27</v>
      </c>
      <c r="P15" s="15">
        <v>98</v>
      </c>
      <c r="Q15" s="15">
        <v>0</v>
      </c>
      <c r="R15" s="15">
        <v>101</v>
      </c>
      <c r="S15" s="26">
        <v>107.9915</v>
      </c>
      <c r="T15" s="26">
        <v>77.6811</v>
      </c>
      <c r="U15" s="26">
        <v>30.3104</v>
      </c>
      <c r="V15" s="15">
        <v>0</v>
      </c>
      <c r="W15" s="26">
        <v>18.6428</v>
      </c>
      <c r="X15" s="26">
        <v>13.4772</v>
      </c>
      <c r="Y15" s="26">
        <v>5.1655999999999995</v>
      </c>
      <c r="Z15" s="32">
        <f t="shared" si="1"/>
        <v>1412.3333333333335</v>
      </c>
      <c r="AA15" s="33"/>
      <c r="AB15" s="35"/>
      <c r="AC15" s="38"/>
      <c r="AD15" s="39"/>
      <c r="AE15" s="39"/>
      <c r="AF15" s="39"/>
      <c r="AG15" s="41"/>
      <c r="AH15" s="41"/>
      <c r="AI15" s="41"/>
      <c r="AJ15" s="41"/>
      <c r="AK15" s="41"/>
      <c r="AL15" s="41"/>
    </row>
    <row r="16" spans="1:38" s="4" customFormat="1" ht="18.75" customHeight="1">
      <c r="A16" s="11" t="s">
        <v>39</v>
      </c>
      <c r="B16" s="14">
        <v>588</v>
      </c>
      <c r="C16" s="14">
        <v>93</v>
      </c>
      <c r="D16" s="14">
        <v>14</v>
      </c>
      <c r="E16" s="14">
        <v>5</v>
      </c>
      <c r="F16" s="14">
        <v>2</v>
      </c>
      <c r="G16" s="11">
        <v>49</v>
      </c>
      <c r="H16" s="14">
        <v>16</v>
      </c>
      <c r="I16" s="14">
        <v>293</v>
      </c>
      <c r="J16" s="14">
        <v>50</v>
      </c>
      <c r="K16" s="14">
        <v>14</v>
      </c>
      <c r="L16" s="14">
        <v>0</v>
      </c>
      <c r="M16" s="11">
        <v>26</v>
      </c>
      <c r="N16" s="14">
        <v>26</v>
      </c>
      <c r="O16" s="14">
        <v>75</v>
      </c>
      <c r="P16" s="14">
        <v>444</v>
      </c>
      <c r="Q16" s="14">
        <v>8</v>
      </c>
      <c r="R16" s="14">
        <v>225</v>
      </c>
      <c r="S16" s="23">
        <v>460.719</v>
      </c>
      <c r="T16" s="23">
        <v>348.0654</v>
      </c>
      <c r="U16" s="23">
        <v>112.65360000000001</v>
      </c>
      <c r="V16" s="14"/>
      <c r="W16" s="23">
        <v>78.8055</v>
      </c>
      <c r="X16" s="23">
        <v>59.4993</v>
      </c>
      <c r="Y16" s="23">
        <v>19.3062</v>
      </c>
      <c r="Z16" s="32">
        <f t="shared" si="1"/>
        <v>1340.2295918367347</v>
      </c>
      <c r="AA16" s="33"/>
      <c r="AB16" s="35"/>
      <c r="AC16" s="38"/>
      <c r="AD16" s="39"/>
      <c r="AE16" s="39"/>
      <c r="AF16" s="39"/>
      <c r="AG16" s="41"/>
      <c r="AH16" s="41"/>
      <c r="AI16" s="41"/>
      <c r="AJ16" s="41"/>
      <c r="AK16" s="41"/>
      <c r="AL16" s="41"/>
    </row>
    <row r="17" spans="1:38" s="1" customFormat="1" ht="18.75" customHeight="1">
      <c r="A17" s="15" t="s">
        <v>40</v>
      </c>
      <c r="B17" s="15">
        <v>1707</v>
      </c>
      <c r="C17" s="15">
        <v>11</v>
      </c>
      <c r="D17" s="15">
        <v>0</v>
      </c>
      <c r="E17" s="15">
        <v>0</v>
      </c>
      <c r="F17" s="15">
        <v>0</v>
      </c>
      <c r="G17" s="15">
        <v>4</v>
      </c>
      <c r="H17" s="15">
        <v>31</v>
      </c>
      <c r="I17" s="15">
        <v>1411</v>
      </c>
      <c r="J17" s="15">
        <v>68</v>
      </c>
      <c r="K17" s="15">
        <v>70</v>
      </c>
      <c r="L17" s="15">
        <v>20</v>
      </c>
      <c r="M17" s="15">
        <v>23</v>
      </c>
      <c r="N17" s="15">
        <v>69</v>
      </c>
      <c r="O17" s="15">
        <v>218</v>
      </c>
      <c r="P17" s="15">
        <v>1059</v>
      </c>
      <c r="Q17" s="15">
        <v>24</v>
      </c>
      <c r="R17" s="15">
        <v>906</v>
      </c>
      <c r="S17" s="26">
        <v>1403.545</v>
      </c>
      <c r="T17" s="26">
        <v>982.7641</v>
      </c>
      <c r="U17" s="26">
        <v>255.8236</v>
      </c>
      <c r="V17" s="26">
        <v>164.9573</v>
      </c>
      <c r="W17" s="26">
        <v>204.7877</v>
      </c>
      <c r="X17" s="26">
        <v>162.5241</v>
      </c>
      <c r="Y17" s="26">
        <v>42.2636</v>
      </c>
      <c r="Z17" s="32">
        <f t="shared" si="1"/>
        <v>1199.6936145284126</v>
      </c>
      <c r="AA17" s="33"/>
      <c r="AB17" s="35"/>
      <c r="AC17" s="35"/>
      <c r="AD17" s="40"/>
      <c r="AE17" s="40"/>
      <c r="AF17" s="40"/>
      <c r="AG17" s="34"/>
      <c r="AH17" s="34"/>
      <c r="AI17" s="34"/>
      <c r="AJ17" s="34"/>
      <c r="AK17" s="34"/>
      <c r="AL17" s="34"/>
    </row>
    <row r="18" spans="1:38" s="4" customFormat="1" ht="18.75" customHeight="1">
      <c r="A18" s="11" t="s">
        <v>41</v>
      </c>
      <c r="B18" s="14">
        <v>386</v>
      </c>
      <c r="C18" s="14">
        <v>2</v>
      </c>
      <c r="D18" s="14">
        <v>3</v>
      </c>
      <c r="E18" s="14">
        <v>3</v>
      </c>
      <c r="F18" s="14"/>
      <c r="G18" s="11"/>
      <c r="H18" s="14">
        <v>92</v>
      </c>
      <c r="I18" s="14">
        <v>198</v>
      </c>
      <c r="J18" s="14">
        <v>54</v>
      </c>
      <c r="K18" s="14">
        <v>34</v>
      </c>
      <c r="L18" s="14"/>
      <c r="M18" s="11"/>
      <c r="N18" s="14"/>
      <c r="O18" s="14">
        <v>67</v>
      </c>
      <c r="P18" s="14">
        <v>219</v>
      </c>
      <c r="Q18" s="14">
        <v>3</v>
      </c>
      <c r="R18" s="14">
        <v>259</v>
      </c>
      <c r="S18" s="23">
        <v>329.47310000000004</v>
      </c>
      <c r="T18" s="23">
        <v>231.19989999999999</v>
      </c>
      <c r="U18" s="23">
        <v>98.2732</v>
      </c>
      <c r="V18" s="23"/>
      <c r="W18" s="23">
        <v>53.8858</v>
      </c>
      <c r="X18" s="23">
        <v>37.85</v>
      </c>
      <c r="Y18" s="23">
        <v>16.0358</v>
      </c>
      <c r="Z18" s="32">
        <f t="shared" si="1"/>
        <v>1396.0051813471503</v>
      </c>
      <c r="AA18" s="33"/>
      <c r="AB18" s="35"/>
      <c r="AC18" s="38"/>
      <c r="AD18" s="39"/>
      <c r="AE18" s="39"/>
      <c r="AF18" s="39"/>
      <c r="AG18" s="41"/>
      <c r="AH18" s="41"/>
      <c r="AI18" s="41"/>
      <c r="AJ18" s="41"/>
      <c r="AK18" s="41"/>
      <c r="AL18" s="41"/>
    </row>
    <row r="19" spans="1:39" s="2" customFormat="1" ht="18.75" customHeight="1">
      <c r="A19" s="15" t="s">
        <v>42</v>
      </c>
      <c r="B19" s="15">
        <v>554</v>
      </c>
      <c r="C19" s="15">
        <v>7</v>
      </c>
      <c r="D19" s="15">
        <v>2</v>
      </c>
      <c r="E19" s="15">
        <v>2</v>
      </c>
      <c r="F19" s="15">
        <v>6</v>
      </c>
      <c r="G19" s="15">
        <v>9</v>
      </c>
      <c r="H19" s="15">
        <v>13</v>
      </c>
      <c r="I19" s="15">
        <v>418</v>
      </c>
      <c r="J19" s="15">
        <v>28</v>
      </c>
      <c r="K19" s="15">
        <v>17</v>
      </c>
      <c r="L19" s="15">
        <v>14</v>
      </c>
      <c r="M19" s="15">
        <v>13</v>
      </c>
      <c r="N19" s="15">
        <v>25</v>
      </c>
      <c r="O19" s="15">
        <v>56</v>
      </c>
      <c r="P19" s="15">
        <v>461</v>
      </c>
      <c r="Q19" s="15">
        <v>6</v>
      </c>
      <c r="R19" s="15">
        <v>29</v>
      </c>
      <c r="S19" s="26">
        <v>395.0374</v>
      </c>
      <c r="T19" s="26">
        <v>295.6868</v>
      </c>
      <c r="U19" s="26">
        <v>80.8257</v>
      </c>
      <c r="V19" s="26">
        <v>18.5249</v>
      </c>
      <c r="W19" s="26">
        <v>62.2313</v>
      </c>
      <c r="X19" s="26">
        <v>48.9092</v>
      </c>
      <c r="Y19" s="26">
        <v>13.3221</v>
      </c>
      <c r="Z19" s="32">
        <f t="shared" si="1"/>
        <v>1123.3086642599278</v>
      </c>
      <c r="AA19" s="33"/>
      <c r="AB19" s="35"/>
      <c r="AC19" s="35"/>
      <c r="AD19" s="36"/>
      <c r="AE19" s="37"/>
      <c r="AF19" s="37"/>
      <c r="AG19" s="42"/>
      <c r="AH19" s="42"/>
      <c r="AI19" s="42"/>
      <c r="AJ19" s="42"/>
      <c r="AK19" s="42"/>
      <c r="AL19" s="42"/>
      <c r="AM19" s="43"/>
    </row>
    <row r="20" spans="1:38" s="4" customFormat="1" ht="18.75" customHeight="1">
      <c r="A20" s="11" t="s">
        <v>43</v>
      </c>
      <c r="B20" s="14">
        <v>597</v>
      </c>
      <c r="C20" s="14">
        <v>2</v>
      </c>
      <c r="D20" s="14"/>
      <c r="E20" s="14"/>
      <c r="F20" s="14"/>
      <c r="G20" s="11"/>
      <c r="H20" s="14">
        <v>31</v>
      </c>
      <c r="I20" s="14">
        <v>435</v>
      </c>
      <c r="J20" s="14"/>
      <c r="K20" s="14"/>
      <c r="L20" s="14">
        <v>8</v>
      </c>
      <c r="M20" s="11">
        <v>27</v>
      </c>
      <c r="N20" s="14">
        <v>94</v>
      </c>
      <c r="O20" s="14"/>
      <c r="P20" s="14"/>
      <c r="Q20" s="14"/>
      <c r="R20" s="14"/>
      <c r="S20" s="23">
        <v>439.2763</v>
      </c>
      <c r="T20" s="23">
        <v>328.9606</v>
      </c>
      <c r="U20" s="23">
        <v>110.3157</v>
      </c>
      <c r="V20" s="14"/>
      <c r="W20" s="23">
        <v>71.68260000000001</v>
      </c>
      <c r="X20" s="23">
        <v>53.9746</v>
      </c>
      <c r="Y20" s="23">
        <v>17.708</v>
      </c>
      <c r="Z20" s="32">
        <f t="shared" si="1"/>
        <v>1200.7135678391962</v>
      </c>
      <c r="AA20" s="33"/>
      <c r="AB20" s="35"/>
      <c r="AC20" s="38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s="4" customFormat="1" ht="18.75" customHeight="1">
      <c r="A21" s="15" t="s">
        <v>44</v>
      </c>
      <c r="B21" s="15">
        <v>596</v>
      </c>
      <c r="C21" s="15">
        <v>10</v>
      </c>
      <c r="D21" s="15">
        <v>0</v>
      </c>
      <c r="E21" s="15">
        <v>0</v>
      </c>
      <c r="F21" s="15">
        <v>0</v>
      </c>
      <c r="G21" s="15">
        <v>0</v>
      </c>
      <c r="H21" s="15">
        <v>2</v>
      </c>
      <c r="I21" s="15">
        <v>502</v>
      </c>
      <c r="J21" s="15">
        <v>4</v>
      </c>
      <c r="K21" s="15">
        <v>4</v>
      </c>
      <c r="L21" s="15">
        <v>8</v>
      </c>
      <c r="M21" s="15">
        <v>24</v>
      </c>
      <c r="N21" s="15">
        <v>42</v>
      </c>
      <c r="O21" s="15">
        <v>44</v>
      </c>
      <c r="P21" s="15">
        <v>389</v>
      </c>
      <c r="Q21" s="15">
        <v>5</v>
      </c>
      <c r="R21" s="15">
        <v>238</v>
      </c>
      <c r="S21" s="26">
        <v>398.8028</v>
      </c>
      <c r="T21" s="26">
        <v>318.6604</v>
      </c>
      <c r="U21" s="26">
        <v>80.1424</v>
      </c>
      <c r="V21" s="15">
        <v>0</v>
      </c>
      <c r="W21" s="26">
        <v>65.1306</v>
      </c>
      <c r="X21" s="26">
        <v>52.1026</v>
      </c>
      <c r="Y21" s="26">
        <v>13.028</v>
      </c>
      <c r="Z21" s="32">
        <f t="shared" si="1"/>
        <v>1092.795302013423</v>
      </c>
      <c r="AA21" s="33"/>
      <c r="AB21" s="35"/>
      <c r="AC21" s="38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4" customFormat="1" ht="21" customHeight="1">
      <c r="A22" s="11" t="s">
        <v>45</v>
      </c>
      <c r="B22" s="14">
        <v>43</v>
      </c>
      <c r="C22" s="14"/>
      <c r="D22" s="14"/>
      <c r="E22" s="14"/>
      <c r="F22" s="14"/>
      <c r="G22" s="11"/>
      <c r="H22" s="14"/>
      <c r="I22" s="14">
        <v>31</v>
      </c>
      <c r="J22" s="14"/>
      <c r="K22" s="14"/>
      <c r="L22" s="14">
        <v>1</v>
      </c>
      <c r="M22" s="11"/>
      <c r="N22" s="14">
        <v>11</v>
      </c>
      <c r="O22" s="14">
        <v>8</v>
      </c>
      <c r="P22" s="14">
        <v>30</v>
      </c>
      <c r="Q22" s="14"/>
      <c r="R22" s="14">
        <v>25</v>
      </c>
      <c r="S22" s="23">
        <f>T22+U22</f>
        <v>34.6287</v>
      </c>
      <c r="T22" s="23">
        <f>21.6017+X22</f>
        <v>25.850900000000003</v>
      </c>
      <c r="U22" s="23">
        <f>7.3154+Y22</f>
        <v>8.777800000000001</v>
      </c>
      <c r="V22" s="14"/>
      <c r="W22" s="23">
        <v>5.7116</v>
      </c>
      <c r="X22" s="23">
        <v>4.2492</v>
      </c>
      <c r="Y22" s="23">
        <v>1.4624</v>
      </c>
      <c r="Z22" s="32">
        <f t="shared" si="1"/>
        <v>1328.2790697674418</v>
      </c>
      <c r="AA22" s="33"/>
      <c r="AB22" s="35"/>
      <c r="AC22" s="38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32.2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7"/>
      <c r="T23" s="27"/>
      <c r="U23" s="27"/>
      <c r="V23" s="27"/>
      <c r="W23" s="27"/>
      <c r="X23" s="27"/>
      <c r="Y23" s="27"/>
      <c r="Z23" s="17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</row>
    <row r="25" spans="19:20" ht="14.25">
      <c r="S25" s="6"/>
      <c r="T25" s="6"/>
    </row>
    <row r="26" spans="14:15" ht="14.25">
      <c r="N26" s="18"/>
      <c r="O26" s="19"/>
    </row>
    <row r="27" spans="14:15" ht="14.25">
      <c r="N27" s="20"/>
      <c r="O27" s="19"/>
    </row>
    <row r="28" spans="14:15" ht="14.25">
      <c r="N28" s="20"/>
      <c r="O28" s="19"/>
    </row>
    <row r="29" spans="14:15" ht="14.25">
      <c r="N29" s="20"/>
      <c r="O29" s="19"/>
    </row>
    <row r="30" spans="14:15" ht="14.25">
      <c r="N30" s="20"/>
      <c r="O30" s="19"/>
    </row>
    <row r="31" spans="14:15" ht="14.25">
      <c r="N31" s="20"/>
      <c r="O31" s="19"/>
    </row>
    <row r="32" spans="14:15" ht="14.25">
      <c r="N32" s="20"/>
      <c r="O32" s="19"/>
    </row>
    <row r="33" spans="14:15" ht="14.25">
      <c r="N33" s="20"/>
      <c r="O33" s="19"/>
    </row>
    <row r="34" spans="14:15" ht="14.25">
      <c r="N34" s="20"/>
      <c r="O34" s="19"/>
    </row>
    <row r="35" spans="14:15" ht="14.25">
      <c r="N35" s="20"/>
      <c r="O35" s="19"/>
    </row>
    <row r="36" spans="14:15" ht="14.25">
      <c r="N36" s="20"/>
      <c r="O36" s="19"/>
    </row>
    <row r="37" spans="14:15" ht="14.25">
      <c r="N37" s="20"/>
      <c r="O37" s="19"/>
    </row>
    <row r="38" spans="14:15" ht="14.25">
      <c r="N38" s="19"/>
      <c r="O38" s="19"/>
    </row>
  </sheetData>
  <sheetProtection/>
  <mergeCells count="31">
    <mergeCell ref="U6:U7"/>
    <mergeCell ref="V6:V7"/>
    <mergeCell ref="W6:W7"/>
    <mergeCell ref="X6:X7"/>
    <mergeCell ref="Y6:Y7"/>
    <mergeCell ref="Z5:Z7"/>
    <mergeCell ref="O6:O7"/>
    <mergeCell ref="P6:P7"/>
    <mergeCell ref="Q6:Q7"/>
    <mergeCell ref="R6:R7"/>
    <mergeCell ref="S6:S7"/>
    <mergeCell ref="T6:T7"/>
    <mergeCell ref="C6:E6"/>
    <mergeCell ref="F6:H6"/>
    <mergeCell ref="I6:K6"/>
    <mergeCell ref="L6:N6"/>
    <mergeCell ref="A4:A8"/>
    <mergeCell ref="B5:B7"/>
    <mergeCell ref="B4:R4"/>
    <mergeCell ref="S4:Z4"/>
    <mergeCell ref="C5:H5"/>
    <mergeCell ref="I5:N5"/>
    <mergeCell ref="O5:R5"/>
    <mergeCell ref="S5:V5"/>
    <mergeCell ref="W5:Y5"/>
    <mergeCell ref="A1:Z1"/>
    <mergeCell ref="A2:Z2"/>
    <mergeCell ref="E3:H3"/>
    <mergeCell ref="J3:M3"/>
    <mergeCell ref="O3:S3"/>
    <mergeCell ref="W3:Z3"/>
  </mergeCells>
  <printOptions horizontalCentered="1" verticalCentered="1"/>
  <pageMargins left="0.38958333333333334" right="0.38958333333333334" top="0.7909722222222222" bottom="0.7909722222222222" header="0.5118055555555555" footer="0.5118055555555555"/>
  <pageSetup fitToHeight="1" fitToWidth="1" horizontalDpi="600" verticalDpi="600" orientation="landscape" paperSize="9" scale="7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2019-06-12T09:14:54Z</cp:lastPrinted>
  <dcterms:created xsi:type="dcterms:W3CDTF">2009-06-03T00:23:15Z</dcterms:created>
  <dcterms:modified xsi:type="dcterms:W3CDTF">2020-07-27T10:12:08Z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>
    <vt:lpwstr>11</vt:lpwstr>
  </property>
</Properties>
</file>