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<sst xmlns="http://schemas.openxmlformats.org/spreadsheetml/2006/main" count="117" uniqueCount="73">
  <si>
    <t>附件1：</t>
  </si>
  <si>
    <t>城市居民最低生活保障统计表</t>
  </si>
  <si>
    <t>( 2019年10月 ）</t>
  </si>
  <si>
    <t>填报单位:（盖章）</t>
  </si>
  <si>
    <t>签批人:</t>
  </si>
  <si>
    <t xml:space="preserve"> 救助部门审核人：</t>
  </si>
  <si>
    <t>计财部门审核人：</t>
  </si>
  <si>
    <t>填表人:</t>
  </si>
  <si>
    <t>填表日期:2019年11月16日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</si>
  <si>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</si>
  <si>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</si>
  <si>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</si>
  <si>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</si>
  <si>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</si>
  <si>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</si>
  <si>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</si>
  <si>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1-10月资金总支出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</si>
  <si>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</si>
  <si>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</si>
  <si>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</si>
  <si>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</si>
  <si>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</si>
  <si>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</si>
  <si>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</si>
  <si>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</si>
  <si>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</si>
  <si>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</si>
  <si>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</si>
  <si>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</si>
  <si>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</si>
  <si>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</si>
  <si>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</si>
  <si>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</si>
  <si>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</si>
  <si>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</si>
  <si>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</si>
  <si>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</si>
  <si>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</si>
  <si>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</si>
  <si>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</si>
  <si>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</si>
  <si>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</si>
  <si>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</si>
  <si>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</si>
  <si>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合计</t>
  </si>
  <si>
    <t>鲤城区</t>
  </si>
  <si>
    <t>洛江区</t>
  </si>
  <si>
    <t>0.17</t>
  </si>
  <si>
    <t>丰泽区</t>
  </si>
  <si>
    <t>410.287</t>
  </si>
  <si>
    <t>396.0893</t>
  </si>
  <si>
    <t>9.4377</t>
  </si>
  <si>
    <t>4.76</t>
  </si>
  <si>
    <t>0</t>
  </si>
  <si>
    <t>42.9072</t>
  </si>
  <si>
    <t>39.7717</t>
  </si>
  <si>
    <t>2.7555</t>
  </si>
  <si>
    <t>0.38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</si>
  <si>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</si>
  <si>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</si>
  <si>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</si>
  <si>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</si>
  <si>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</si>
  <si>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</si>
  <si>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</si>
  <si>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</si>
  <si>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</si>
  <si>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r>
      <t>说明：1、</t>
    </r>
    <r>
      <rPr>
        <b/>
        <sz val="12"/>
        <rFont val="宋体"/>
        <family val="0"/>
      </rPr>
      <t>低保人员分类</t>
    </r>
    <r>
      <rPr>
        <sz val="12"/>
        <rFont val="宋体"/>
        <family val="0"/>
      </rPr>
      <t>：做好与财务部门年度数据的有效衔接；2、</t>
    </r>
    <r>
      <rPr>
        <b/>
        <sz val="12"/>
        <rFont val="宋体"/>
        <family val="0"/>
      </rPr>
      <t>劳动能力情况</t>
    </r>
    <r>
      <rPr>
        <sz val="12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2"/>
        <rFont val="宋体"/>
        <family val="0"/>
      </rPr>
      <t>致贫原因</t>
    </r>
    <r>
      <rPr>
        <sz val="12"/>
        <rFont val="宋体"/>
        <family val="0"/>
      </rPr>
      <t>：具体分疾病、灾害、残疾、缺乏劳动力、其他，可多因素致贫；4、</t>
    </r>
    <r>
      <rPr>
        <b/>
        <sz val="12"/>
        <rFont val="宋体"/>
        <family val="0"/>
      </rPr>
      <t>动态管理</t>
    </r>
    <r>
      <rPr>
        <sz val="12"/>
        <rFont val="宋体"/>
        <family val="0"/>
      </rPr>
      <t>：统计每月新增、退出人次；5、</t>
    </r>
    <r>
      <rPr>
        <b/>
        <sz val="12"/>
        <rFont val="宋体"/>
        <family val="0"/>
      </rPr>
      <t>统计逻辑</t>
    </r>
    <r>
      <rPr>
        <sz val="12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2"/>
        <rFont val="宋体"/>
        <family val="0"/>
      </rPr>
      <t>每月15日</t>
    </r>
    <r>
      <rPr>
        <sz val="12"/>
        <rFont val="宋体"/>
        <family val="0"/>
      </rPr>
      <t>前盖章报送省厅。</t>
    </r>
  </si>
  <si>
    <t>城市</t>
  </si>
  <si>
    <t>农村</t>
  </si>
  <si>
    <t>低保人数</t>
  </si>
  <si>
    <t>报表</t>
  </si>
  <si>
    <t>4.38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</si>
</sst>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000_ "/>
  </numFmts>
  <fonts count="49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tabSelected="1" zoomScale="85" zoomScaleNormal="85" workbookViewId="0" topLeftCell="B1">
      <pane ySplit="8" topLeftCell="A9" activePane="bottomLeft" state="frozen"/>
      <selection pane="bottomLeft" activeCell="AD12" sqref="AD12"/>
    </sheetView>
  </sheetViews>
  <sheetFormatPr defaultColWidth="9.00390625" defaultRowHeight="14.25"/>
  <cols>
    <col min="1" max="1" width="8.00390625" style="3" customWidth="1"/>
    <col min="2" max="2" width="6.50390625" style="2" customWidth="1"/>
    <col min="3" max="9" width="6.625" style="2" customWidth="1"/>
    <col min="10" max="10" width="6.75390625" style="2" customWidth="1"/>
    <col min="11" max="12" width="8.50390625" style="2" customWidth="1"/>
    <col min="13" max="13" width="8.875" style="2" customWidth="1"/>
    <col min="14" max="14" width="11.50390625" style="2" customWidth="1"/>
    <col min="15" max="15" width="6.75390625" style="2" customWidth="1"/>
    <col min="16" max="16" width="8.25390625" style="2" customWidth="1"/>
    <col min="17" max="17" width="8.50390625" style="2" customWidth="1"/>
    <col min="18" max="19" width="6.75390625" style="2" customWidth="1"/>
    <col min="20" max="20" width="7.625" style="4" customWidth="1"/>
    <col min="21" max="21" width="9.125" style="4" customWidth="1"/>
    <col min="22" max="24" width="7.625" style="4" customWidth="1"/>
    <col min="25" max="25" width="8.25390625" style="4" customWidth="1"/>
    <col min="26" max="26" width="9.375" style="4" customWidth="1"/>
    <col min="27" max="29" width="7.375" style="4" customWidth="1"/>
    <col min="30" max="30" width="10.25390625" style="2" customWidth="1"/>
  </cols>
  <sheetData>
    <row r="1" ht="19.5" customHeight="1">
      <c r="A1" s="5" t="s">
        <v>0</v>
      </c>
    </row>
    <row r="2" spans="1:30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27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1" customFormat="1" ht="33.75" customHeight="1">
      <c r="A4" s="8" t="s">
        <v>3</v>
      </c>
      <c r="B4" s="8"/>
      <c r="C4" s="8"/>
      <c r="D4" s="9"/>
      <c r="E4" s="9"/>
      <c r="F4" s="10" t="s">
        <v>4</v>
      </c>
      <c r="G4" s="10"/>
      <c r="H4" s="10"/>
      <c r="I4" s="10"/>
      <c r="J4" s="9"/>
      <c r="K4" s="9"/>
      <c r="L4" s="10" t="s">
        <v>5</v>
      </c>
      <c r="M4" s="10"/>
      <c r="N4" s="10"/>
      <c r="O4" s="10"/>
      <c r="P4" s="9"/>
      <c r="Q4" s="9"/>
      <c r="R4" s="23" t="s">
        <v>6</v>
      </c>
      <c r="S4" s="23"/>
      <c r="T4" s="23"/>
      <c r="U4" s="23"/>
      <c r="V4" s="9"/>
      <c r="W4" s="10" t="s">
        <v>7</v>
      </c>
      <c r="X4" s="10"/>
      <c r="Y4" s="10"/>
      <c r="Z4" s="9"/>
      <c r="AA4" s="9"/>
      <c r="AB4" s="10" t="s">
        <v>8</v>
      </c>
      <c r="AC4" s="10"/>
      <c r="AD4" s="10"/>
    </row>
    <row r="5" spans="1:30" ht="26.25" customHeight="1">
      <c r="A5" s="11" t="s">
        <v>9</v>
      </c>
      <c r="B5" s="12" t="s">
        <v>10</v>
      </c>
      <c r="C5" s="12" t="s">
        <v>11</v>
      </c>
      <c r="D5" s="12" t="s">
        <v>12</v>
      </c>
      <c r="E5" s="12"/>
      <c r="F5" s="12"/>
      <c r="G5" s="12"/>
      <c r="H5" s="12" t="s">
        <v>13</v>
      </c>
      <c r="I5" s="12"/>
      <c r="J5" s="12"/>
      <c r="K5" s="12"/>
      <c r="L5" s="12" t="s">
        <v>14</v>
      </c>
      <c r="M5" s="12"/>
      <c r="N5" s="12"/>
      <c r="O5" s="12"/>
      <c r="P5" s="12"/>
      <c r="Q5" s="12"/>
      <c r="R5" s="12" t="s">
        <v>15</v>
      </c>
      <c r="S5" s="12"/>
      <c r="T5" s="24" t="s">
        <v>16</v>
      </c>
      <c r="U5" s="25"/>
      <c r="V5" s="25"/>
      <c r="W5" s="25"/>
      <c r="X5" s="25"/>
      <c r="Y5" s="24" t="s">
        <v>17</v>
      </c>
      <c r="Z5" s="25"/>
      <c r="AA5" s="25"/>
      <c r="AB5" s="25"/>
      <c r="AC5" s="31"/>
      <c r="AD5" s="12" t="s">
        <v>18</v>
      </c>
    </row>
    <row r="6" spans="1:30" ht="27.75" customHeight="1">
      <c r="A6" s="13"/>
      <c r="B6" s="12"/>
      <c r="C6" s="12"/>
      <c r="D6" s="12" t="s">
        <v>19</v>
      </c>
      <c r="E6" s="12" t="s">
        <v>20</v>
      </c>
      <c r="F6" s="12" t="s">
        <v>21</v>
      </c>
      <c r="G6" s="12" t="s">
        <v>22</v>
      </c>
      <c r="H6" s="12" t="s">
        <v>23</v>
      </c>
      <c r="I6" s="12" t="s">
        <v>24</v>
      </c>
      <c r="J6" s="12" t="s">
        <v>25</v>
      </c>
      <c r="K6" s="12" t="s">
        <v>26</v>
      </c>
      <c r="L6" s="12" t="s">
        <v>27</v>
      </c>
      <c r="M6" s="12" t="s">
        <v>28</v>
      </c>
      <c r="N6" s="12" t="s">
        <v>29</v>
      </c>
      <c r="O6" s="12" t="s">
        <v>30</v>
      </c>
      <c r="P6" s="12" t="s">
        <v>31</v>
      </c>
      <c r="Q6" s="12" t="s">
        <v>32</v>
      </c>
      <c r="R6" s="12" t="s">
        <v>33</v>
      </c>
      <c r="S6" s="12" t="s">
        <v>34</v>
      </c>
      <c r="T6" s="26"/>
      <c r="U6" s="26" t="s">
        <v>35</v>
      </c>
      <c r="V6" s="26" t="s">
        <v>36</v>
      </c>
      <c r="W6" s="26" t="s">
        <v>37</v>
      </c>
      <c r="X6" s="24" t="s">
        <v>38</v>
      </c>
      <c r="Y6" s="26"/>
      <c r="Z6" s="26" t="s">
        <v>35</v>
      </c>
      <c r="AA6" s="26" t="s">
        <v>36</v>
      </c>
      <c r="AB6" s="26" t="s">
        <v>37</v>
      </c>
      <c r="AC6" s="24" t="s">
        <v>38</v>
      </c>
      <c r="AD6" s="12"/>
    </row>
    <row r="7" spans="1:30" ht="15.75" customHeight="1">
      <c r="A7" s="14"/>
      <c r="B7" s="15" t="s">
        <v>39</v>
      </c>
      <c r="C7" s="15" t="s">
        <v>40</v>
      </c>
      <c r="D7" s="15" t="s">
        <v>40</v>
      </c>
      <c r="E7" s="15" t="s">
        <v>40</v>
      </c>
      <c r="F7" s="15" t="s">
        <v>40</v>
      </c>
      <c r="G7" s="15" t="s">
        <v>40</v>
      </c>
      <c r="H7" s="15" t="s">
        <v>40</v>
      </c>
      <c r="I7" s="15" t="s">
        <v>40</v>
      </c>
      <c r="J7" s="15" t="s">
        <v>40</v>
      </c>
      <c r="K7" s="15" t="s">
        <v>40</v>
      </c>
      <c r="L7" s="15" t="s">
        <v>40</v>
      </c>
      <c r="M7" s="15" t="s">
        <v>40</v>
      </c>
      <c r="N7" s="15" t="s">
        <v>40</v>
      </c>
      <c r="O7" s="15"/>
      <c r="P7" s="15" t="s">
        <v>40</v>
      </c>
      <c r="Q7" s="15" t="s">
        <v>40</v>
      </c>
      <c r="R7" s="15" t="s">
        <v>40</v>
      </c>
      <c r="S7" s="15" t="s">
        <v>40</v>
      </c>
      <c r="T7" s="27" t="s">
        <v>41</v>
      </c>
      <c r="U7" s="27" t="s">
        <v>41</v>
      </c>
      <c r="V7" s="27" t="s">
        <v>41</v>
      </c>
      <c r="W7" s="27" t="s">
        <v>41</v>
      </c>
      <c r="X7" s="27" t="s">
        <v>41</v>
      </c>
      <c r="Y7" s="27" t="s">
        <v>41</v>
      </c>
      <c r="Z7" s="27" t="s">
        <v>41</v>
      </c>
      <c r="AA7" s="27" t="s">
        <v>41</v>
      </c>
      <c r="AB7" s="27" t="s">
        <v>41</v>
      </c>
      <c r="AC7" s="27" t="s">
        <v>41</v>
      </c>
      <c r="AD7" s="15" t="s">
        <v>42</v>
      </c>
    </row>
    <row r="8" spans="1:30" ht="14.25" customHeight="1">
      <c r="A8" s="12" t="s">
        <v>43</v>
      </c>
      <c r="B8" s="12">
        <v>1</v>
      </c>
      <c r="C8" s="12">
        <v>2</v>
      </c>
      <c r="D8" s="12">
        <v>5</v>
      </c>
      <c r="E8" s="12">
        <v>6</v>
      </c>
      <c r="F8" s="12">
        <v>7</v>
      </c>
      <c r="G8" s="12">
        <v>8</v>
      </c>
      <c r="H8" s="12">
        <v>9</v>
      </c>
      <c r="I8" s="12">
        <v>10</v>
      </c>
      <c r="J8" s="12">
        <v>11</v>
      </c>
      <c r="K8" s="12">
        <v>12</v>
      </c>
      <c r="L8" s="12">
        <v>13</v>
      </c>
      <c r="M8" s="12">
        <v>14</v>
      </c>
      <c r="N8" s="12">
        <v>15</v>
      </c>
      <c r="O8" s="12">
        <v>16</v>
      </c>
      <c r="P8" s="12">
        <v>17</v>
      </c>
      <c r="Q8" s="12">
        <v>18</v>
      </c>
      <c r="R8" s="12">
        <v>19</v>
      </c>
      <c r="S8" s="12">
        <v>20</v>
      </c>
      <c r="T8" s="12">
        <v>21</v>
      </c>
      <c r="U8" s="12">
        <v>22</v>
      </c>
      <c r="V8" s="12">
        <v>23</v>
      </c>
      <c r="W8" s="12">
        <v>24</v>
      </c>
      <c r="X8" s="12">
        <v>25</v>
      </c>
      <c r="Y8" s="12">
        <v>26</v>
      </c>
      <c r="Z8" s="12">
        <v>27</v>
      </c>
      <c r="AA8" s="12">
        <v>28</v>
      </c>
      <c r="AB8" s="12">
        <v>29</v>
      </c>
      <c r="AC8" s="12">
        <v>30</v>
      </c>
      <c r="AD8" s="12">
        <v>31</v>
      </c>
    </row>
    <row r="9" spans="1:30" ht="18" customHeight="1">
      <c r="A9" s="12" t="s">
        <v>44</v>
      </c>
      <c r="B9" s="16">
        <f aca="true" t="shared" si="0" ref="B9:AC9">B10+B11+B12+B13+B14+B15+B16+B17+B18+B19+B20+B21</f>
        <v>5436</v>
      </c>
      <c r="C9" s="16">
        <f t="shared" si="0"/>
        <v>8354</v>
      </c>
      <c r="D9" s="16">
        <f t="shared" si="0"/>
        <v>3720</v>
      </c>
      <c r="E9" s="16">
        <f t="shared" si="0"/>
        <v>2054</v>
      </c>
      <c r="F9" s="16">
        <f t="shared" si="0"/>
        <v>1064</v>
      </c>
      <c r="G9" s="16">
        <f t="shared" si="0"/>
        <v>3239</v>
      </c>
      <c r="H9" s="16">
        <f t="shared" si="0"/>
        <v>1015</v>
      </c>
      <c r="I9" s="16">
        <f t="shared" si="0"/>
        <v>1874</v>
      </c>
      <c r="J9" s="16">
        <f t="shared" si="0"/>
        <v>1770</v>
      </c>
      <c r="K9" s="16">
        <f t="shared" si="0"/>
        <v>3696</v>
      </c>
      <c r="L9" s="16">
        <f t="shared" si="0"/>
        <v>1461</v>
      </c>
      <c r="M9" s="16">
        <f t="shared" si="0"/>
        <v>4205</v>
      </c>
      <c r="N9" s="16">
        <f t="shared" si="0"/>
        <v>827</v>
      </c>
      <c r="O9" s="16">
        <f t="shared" si="0"/>
        <v>34</v>
      </c>
      <c r="P9" s="16">
        <f t="shared" si="0"/>
        <v>2680</v>
      </c>
      <c r="Q9" s="16">
        <f t="shared" si="0"/>
        <v>669</v>
      </c>
      <c r="R9" s="16">
        <f t="shared" si="0"/>
        <v>49</v>
      </c>
      <c r="S9" s="16">
        <f t="shared" si="0"/>
        <v>41</v>
      </c>
      <c r="T9" s="16">
        <f t="shared" si="0"/>
        <v>3768.6264215</v>
      </c>
      <c r="U9" s="28">
        <f t="shared" si="0"/>
        <v>3565.4883</v>
      </c>
      <c r="V9" s="28">
        <f t="shared" si="0"/>
        <v>140.12470000000002</v>
      </c>
      <c r="W9" s="28">
        <f t="shared" si="0"/>
        <v>36.742999999999995</v>
      </c>
      <c r="X9" s="28">
        <f t="shared" si="0"/>
        <v>26.2881745</v>
      </c>
      <c r="Y9" s="28">
        <f t="shared" si="0"/>
        <v>374.1551708</v>
      </c>
      <c r="Z9" s="28">
        <f t="shared" si="0"/>
        <v>351.15049999999997</v>
      </c>
      <c r="AA9" s="28">
        <f t="shared" si="0"/>
        <v>16.4528</v>
      </c>
      <c r="AB9" s="28">
        <f t="shared" si="0"/>
        <v>2.9979999999999998</v>
      </c>
      <c r="AC9" s="28">
        <f t="shared" si="0"/>
        <v>2.2802208</v>
      </c>
      <c r="AD9" s="32">
        <f>Z9/C9*10000</f>
        <v>420.3381613598276</v>
      </c>
    </row>
    <row r="10" spans="1:30" ht="18" customHeight="1">
      <c r="A10" s="12" t="s">
        <v>45</v>
      </c>
      <c r="B10" s="17">
        <v>457</v>
      </c>
      <c r="C10" s="17">
        <v>762</v>
      </c>
      <c r="D10" s="17">
        <v>362</v>
      </c>
      <c r="E10" s="17">
        <v>213</v>
      </c>
      <c r="F10" s="17">
        <v>69</v>
      </c>
      <c r="G10" s="17">
        <v>355</v>
      </c>
      <c r="H10" s="17">
        <v>95</v>
      </c>
      <c r="I10" s="17">
        <v>174</v>
      </c>
      <c r="J10" s="17">
        <v>269</v>
      </c>
      <c r="K10" s="17">
        <v>224</v>
      </c>
      <c r="L10" s="17">
        <v>77</v>
      </c>
      <c r="M10" s="17">
        <v>365</v>
      </c>
      <c r="N10" s="17">
        <v>50</v>
      </c>
      <c r="O10" s="17">
        <v>1</v>
      </c>
      <c r="P10" s="17">
        <v>162</v>
      </c>
      <c r="Q10" s="17">
        <v>109</v>
      </c>
      <c r="R10" s="17">
        <v>0</v>
      </c>
      <c r="S10" s="17">
        <v>7</v>
      </c>
      <c r="T10" s="29">
        <v>372.1967351</v>
      </c>
      <c r="U10" s="29">
        <v>361.4801</v>
      </c>
      <c r="V10" s="29">
        <v>6.261699999999999</v>
      </c>
      <c r="W10" s="29">
        <v>3.41</v>
      </c>
      <c r="X10" s="29">
        <v>1.0449351</v>
      </c>
      <c r="Y10" s="29">
        <v>36.582350000000005</v>
      </c>
      <c r="Z10" s="29">
        <v>34.8987</v>
      </c>
      <c r="AA10" s="29">
        <v>0</v>
      </c>
      <c r="AB10" s="29">
        <v>0.41</v>
      </c>
      <c r="AC10" s="29">
        <v>0</v>
      </c>
      <c r="AD10" s="17">
        <v>458</v>
      </c>
    </row>
    <row r="11" spans="1:30" ht="18" customHeight="1">
      <c r="A11" s="12" t="s">
        <v>46</v>
      </c>
      <c r="B11" s="18">
        <v>144</v>
      </c>
      <c r="C11" s="18">
        <v>211</v>
      </c>
      <c r="D11" s="18">
        <v>100</v>
      </c>
      <c r="E11" s="18">
        <v>54</v>
      </c>
      <c r="F11" s="18">
        <v>27</v>
      </c>
      <c r="G11" s="18">
        <v>32</v>
      </c>
      <c r="H11" s="18">
        <v>19</v>
      </c>
      <c r="I11" s="18">
        <v>68</v>
      </c>
      <c r="J11" s="18">
        <v>27</v>
      </c>
      <c r="K11" s="18">
        <v>97</v>
      </c>
      <c r="L11" s="18">
        <v>48</v>
      </c>
      <c r="M11" s="18">
        <v>57</v>
      </c>
      <c r="N11" s="18">
        <v>0</v>
      </c>
      <c r="O11" s="18">
        <v>2</v>
      </c>
      <c r="P11" s="18">
        <v>20</v>
      </c>
      <c r="Q11" s="30">
        <v>84</v>
      </c>
      <c r="R11" s="30">
        <v>1</v>
      </c>
      <c r="S11" s="30">
        <v>0</v>
      </c>
      <c r="T11" s="29">
        <v>99.9</v>
      </c>
      <c r="U11" s="29">
        <v>95.78</v>
      </c>
      <c r="V11" s="29">
        <v>2.37</v>
      </c>
      <c r="W11" s="29">
        <v>1.75</v>
      </c>
      <c r="X11" s="29"/>
      <c r="Y11" s="29">
        <v>10.21</v>
      </c>
      <c r="Z11" s="29">
        <v>9.35</v>
      </c>
      <c r="AA11" s="29">
        <v>0.69</v>
      </c>
      <c r="AB11" s="29" t="s">
        <v>47</v>
      </c>
      <c r="AC11" s="29"/>
      <c r="AD11" s="17">
        <f>Z11/C11*10000</f>
        <v>443.12796208530807</v>
      </c>
    </row>
    <row r="12" spans="1:30" ht="18" customHeight="1">
      <c r="A12" s="12" t="s">
        <v>48</v>
      </c>
      <c r="B12" s="18">
        <v>516</v>
      </c>
      <c r="C12" s="18">
        <v>860</v>
      </c>
      <c r="D12" s="18">
        <v>391</v>
      </c>
      <c r="E12" s="18">
        <v>191</v>
      </c>
      <c r="F12" s="18">
        <v>115</v>
      </c>
      <c r="G12" s="18">
        <v>317</v>
      </c>
      <c r="H12" s="18">
        <v>89</v>
      </c>
      <c r="I12" s="18">
        <v>226</v>
      </c>
      <c r="J12" s="18">
        <v>59</v>
      </c>
      <c r="K12" s="18">
        <v>486</v>
      </c>
      <c r="L12" s="18">
        <v>202</v>
      </c>
      <c r="M12" s="18">
        <v>424</v>
      </c>
      <c r="N12" s="18">
        <v>46</v>
      </c>
      <c r="O12" s="18">
        <v>0</v>
      </c>
      <c r="P12" s="18">
        <v>176</v>
      </c>
      <c r="Q12" s="30">
        <v>58</v>
      </c>
      <c r="R12" s="30">
        <v>14</v>
      </c>
      <c r="S12" s="30">
        <v>1</v>
      </c>
      <c r="T12" s="29" t="s">
        <v>49</v>
      </c>
      <c r="U12" s="29" t="s">
        <v>50</v>
      </c>
      <c r="V12" s="29" t="s">
        <v>51</v>
      </c>
      <c r="W12" s="29" t="s">
        <v>52</v>
      </c>
      <c r="X12" s="29" t="s">
        <v>53</v>
      </c>
      <c r="Y12" s="29" t="s">
        <v>54</v>
      </c>
      <c r="Z12" s="29" t="s">
        <v>55</v>
      </c>
      <c r="AA12" s="29" t="s">
        <v>56</v>
      </c>
      <c r="AB12" s="29" t="s">
        <v>57</v>
      </c>
      <c r="AC12" s="29" t="s">
        <v>53</v>
      </c>
      <c r="AD12" s="17">
        <v>462</v>
      </c>
    </row>
    <row r="13" spans="1:30" ht="18" customHeight="1">
      <c r="A13" s="12" t="s">
        <v>58</v>
      </c>
      <c r="B13" s="18">
        <v>967</v>
      </c>
      <c r="C13" s="18">
        <v>1088</v>
      </c>
      <c r="D13" s="18">
        <v>544</v>
      </c>
      <c r="E13" s="18">
        <v>519</v>
      </c>
      <c r="F13" s="18">
        <v>44</v>
      </c>
      <c r="G13" s="18">
        <v>322</v>
      </c>
      <c r="H13" s="18">
        <v>109</v>
      </c>
      <c r="I13" s="18">
        <v>236</v>
      </c>
      <c r="J13" s="18">
        <v>150</v>
      </c>
      <c r="K13" s="18">
        <v>593</v>
      </c>
      <c r="L13" s="18">
        <v>183</v>
      </c>
      <c r="M13" s="18">
        <v>238</v>
      </c>
      <c r="N13" s="18">
        <v>15</v>
      </c>
      <c r="O13" s="18">
        <v>14</v>
      </c>
      <c r="P13" s="18">
        <v>400</v>
      </c>
      <c r="Q13" s="18">
        <v>209</v>
      </c>
      <c r="R13" s="18">
        <v>1</v>
      </c>
      <c r="S13" s="18">
        <v>2</v>
      </c>
      <c r="T13" s="29">
        <v>413.2684</v>
      </c>
      <c r="U13" s="29">
        <v>410.8104</v>
      </c>
      <c r="V13" s="29">
        <v>0</v>
      </c>
      <c r="W13" s="29">
        <v>2.458</v>
      </c>
      <c r="X13" s="29">
        <v>0</v>
      </c>
      <c r="Y13" s="29">
        <v>40.2908</v>
      </c>
      <c r="Z13" s="29">
        <v>40.0428</v>
      </c>
      <c r="AA13" s="29">
        <v>0</v>
      </c>
      <c r="AB13" s="29">
        <v>0.248</v>
      </c>
      <c r="AC13" s="29">
        <v>0</v>
      </c>
      <c r="AD13" s="17">
        <v>368</v>
      </c>
    </row>
    <row r="14" spans="1:30" ht="18" customHeight="1">
      <c r="A14" s="12" t="s">
        <v>59</v>
      </c>
      <c r="B14" s="18">
        <v>1037</v>
      </c>
      <c r="C14" s="18">
        <v>1755</v>
      </c>
      <c r="D14" s="18">
        <v>677</v>
      </c>
      <c r="E14" s="18">
        <v>236</v>
      </c>
      <c r="F14" s="18">
        <v>308</v>
      </c>
      <c r="G14" s="18">
        <v>1035</v>
      </c>
      <c r="H14" s="18">
        <v>286</v>
      </c>
      <c r="I14" s="18">
        <v>445</v>
      </c>
      <c r="J14" s="18">
        <v>480</v>
      </c>
      <c r="K14" s="18">
        <v>544</v>
      </c>
      <c r="L14" s="18">
        <v>199</v>
      </c>
      <c r="M14" s="18">
        <v>1362</v>
      </c>
      <c r="N14" s="18">
        <v>249</v>
      </c>
      <c r="O14" s="18">
        <v>0</v>
      </c>
      <c r="P14" s="18">
        <v>941</v>
      </c>
      <c r="Q14" s="18">
        <v>0</v>
      </c>
      <c r="R14" s="18">
        <v>9</v>
      </c>
      <c r="S14" s="18">
        <v>13</v>
      </c>
      <c r="T14" s="29">
        <v>780.4879</v>
      </c>
      <c r="U14" s="29">
        <v>755.0835</v>
      </c>
      <c r="V14" s="29">
        <v>20.1294</v>
      </c>
      <c r="W14" s="29">
        <v>5.275</v>
      </c>
      <c r="X14" s="29">
        <v>0</v>
      </c>
      <c r="Y14" s="29">
        <v>79.7245</v>
      </c>
      <c r="Z14" s="29">
        <v>73.8736</v>
      </c>
      <c r="AA14" s="29">
        <v>5.8509</v>
      </c>
      <c r="AB14" s="29">
        <v>0</v>
      </c>
      <c r="AC14" s="29">
        <v>0</v>
      </c>
      <c r="AD14" s="17">
        <v>420.93219373219375</v>
      </c>
    </row>
    <row r="15" spans="1:30" s="2" customFormat="1" ht="18" customHeight="1">
      <c r="A15" s="12" t="s">
        <v>60</v>
      </c>
      <c r="B15" s="18">
        <v>1144</v>
      </c>
      <c r="C15" s="18">
        <v>2031</v>
      </c>
      <c r="D15" s="18">
        <v>885</v>
      </c>
      <c r="E15" s="18">
        <v>415</v>
      </c>
      <c r="F15" s="18">
        <v>322</v>
      </c>
      <c r="G15" s="18">
        <v>625</v>
      </c>
      <c r="H15" s="18">
        <v>205</v>
      </c>
      <c r="I15" s="18">
        <v>358</v>
      </c>
      <c r="J15" s="18">
        <v>356</v>
      </c>
      <c r="K15" s="18">
        <v>1112</v>
      </c>
      <c r="L15" s="18">
        <v>450</v>
      </c>
      <c r="M15" s="18">
        <v>1181</v>
      </c>
      <c r="N15" s="18">
        <v>312</v>
      </c>
      <c r="O15" s="18">
        <v>4</v>
      </c>
      <c r="P15" s="18">
        <v>360</v>
      </c>
      <c r="Q15" s="30">
        <v>36</v>
      </c>
      <c r="R15" s="30">
        <v>20</v>
      </c>
      <c r="S15" s="30">
        <v>6</v>
      </c>
      <c r="T15" s="29">
        <v>920.3295864</v>
      </c>
      <c r="U15" s="29">
        <v>823.9978</v>
      </c>
      <c r="V15" s="29">
        <v>64.436</v>
      </c>
      <c r="W15" s="29">
        <v>8.969999999999999</v>
      </c>
      <c r="X15" s="29">
        <v>22.9257864</v>
      </c>
      <c r="Y15" s="29">
        <v>93.0093208</v>
      </c>
      <c r="Z15" s="29">
        <v>83.2527</v>
      </c>
      <c r="AA15" s="29">
        <v>6.6264</v>
      </c>
      <c r="AB15" s="29">
        <v>0.85</v>
      </c>
      <c r="AC15" s="29">
        <v>2.2802208</v>
      </c>
      <c r="AD15" s="17">
        <v>409.91</v>
      </c>
    </row>
    <row r="16" spans="1:30" ht="18" customHeight="1">
      <c r="A16" s="12" t="s">
        <v>61</v>
      </c>
      <c r="B16" s="18">
        <v>252</v>
      </c>
      <c r="C16" s="18">
        <v>370</v>
      </c>
      <c r="D16" s="18">
        <v>182</v>
      </c>
      <c r="E16" s="18">
        <v>103</v>
      </c>
      <c r="F16" s="18">
        <v>23</v>
      </c>
      <c r="G16" s="18">
        <v>153</v>
      </c>
      <c r="H16" s="18">
        <v>38</v>
      </c>
      <c r="I16" s="18">
        <v>68</v>
      </c>
      <c r="J16" s="18">
        <v>101</v>
      </c>
      <c r="K16" s="18">
        <v>163</v>
      </c>
      <c r="L16" s="18">
        <v>89</v>
      </c>
      <c r="M16" s="18">
        <v>153</v>
      </c>
      <c r="N16" s="18">
        <v>25</v>
      </c>
      <c r="O16" s="18">
        <v>6</v>
      </c>
      <c r="P16" s="18">
        <v>83</v>
      </c>
      <c r="Q16" s="30">
        <v>14</v>
      </c>
      <c r="R16" s="30">
        <v>3</v>
      </c>
      <c r="S16" s="30">
        <v>7</v>
      </c>
      <c r="T16" s="29">
        <v>174.84</v>
      </c>
      <c r="U16" s="29">
        <v>157.28</v>
      </c>
      <c r="V16" s="29">
        <v>13.13</v>
      </c>
      <c r="W16" s="29">
        <v>2.56</v>
      </c>
      <c r="X16" s="29">
        <v>1.87</v>
      </c>
      <c r="Y16" s="29">
        <v>14.171</v>
      </c>
      <c r="Z16" s="29">
        <v>13.941</v>
      </c>
      <c r="AA16" s="29"/>
      <c r="AB16" s="29">
        <v>0.23</v>
      </c>
      <c r="AC16" s="29"/>
      <c r="AD16" s="17">
        <v>383</v>
      </c>
    </row>
    <row r="17" spans="1:30" ht="18" customHeight="1">
      <c r="A17" s="12" t="s">
        <v>62</v>
      </c>
      <c r="B17" s="18">
        <v>396</v>
      </c>
      <c r="C17" s="18">
        <v>491</v>
      </c>
      <c r="D17" s="18">
        <v>229</v>
      </c>
      <c r="E17" s="18">
        <v>132</v>
      </c>
      <c r="F17" s="18">
        <v>33</v>
      </c>
      <c r="G17" s="18">
        <v>237</v>
      </c>
      <c r="H17" s="18">
        <v>36</v>
      </c>
      <c r="I17" s="18">
        <v>107</v>
      </c>
      <c r="J17" s="18">
        <v>183</v>
      </c>
      <c r="K17" s="18">
        <v>165</v>
      </c>
      <c r="L17" s="18">
        <v>84</v>
      </c>
      <c r="M17" s="18">
        <v>237</v>
      </c>
      <c r="N17" s="18">
        <v>67</v>
      </c>
      <c r="O17" s="18">
        <v>0</v>
      </c>
      <c r="P17" s="18">
        <v>215</v>
      </c>
      <c r="Q17" s="18">
        <v>15</v>
      </c>
      <c r="R17" s="18">
        <v>0</v>
      </c>
      <c r="S17" s="18">
        <v>2</v>
      </c>
      <c r="T17" s="29">
        <v>223.1282</v>
      </c>
      <c r="U17" s="29">
        <v>210.1182</v>
      </c>
      <c r="V17" s="29">
        <v>9.64</v>
      </c>
      <c r="W17" s="29">
        <v>3.37</v>
      </c>
      <c r="X17" s="29"/>
      <c r="Y17" s="29">
        <v>21.8782</v>
      </c>
      <c r="Z17" s="29">
        <v>21.5682</v>
      </c>
      <c r="AA17" s="29"/>
      <c r="AB17" s="29">
        <v>0.31</v>
      </c>
      <c r="AC17" s="29"/>
      <c r="AD17" s="17">
        <v>445</v>
      </c>
    </row>
    <row r="18" spans="1:30" ht="18" customHeight="1">
      <c r="A18" s="12" t="s">
        <v>63</v>
      </c>
      <c r="B18" s="18">
        <v>266</v>
      </c>
      <c r="C18" s="18">
        <v>371</v>
      </c>
      <c r="D18" s="18">
        <v>157</v>
      </c>
      <c r="E18" s="18">
        <v>113</v>
      </c>
      <c r="F18" s="18">
        <v>58</v>
      </c>
      <c r="G18" s="18">
        <v>43</v>
      </c>
      <c r="H18" s="18">
        <v>43</v>
      </c>
      <c r="I18" s="18">
        <v>126</v>
      </c>
      <c r="J18" s="18">
        <v>26</v>
      </c>
      <c r="K18" s="18">
        <v>176</v>
      </c>
      <c r="L18" s="18">
        <v>53</v>
      </c>
      <c r="M18" s="18">
        <v>43</v>
      </c>
      <c r="N18" s="18">
        <v>30</v>
      </c>
      <c r="O18" s="18">
        <v>5</v>
      </c>
      <c r="P18" s="18">
        <v>152</v>
      </c>
      <c r="Q18" s="18">
        <v>88</v>
      </c>
      <c r="R18" s="18">
        <v>0</v>
      </c>
      <c r="S18" s="18">
        <v>1</v>
      </c>
      <c r="T18" s="29">
        <v>194.22840000000002</v>
      </c>
      <c r="U18" s="29">
        <v>187.824</v>
      </c>
      <c r="V18" s="29">
        <v>4.2144</v>
      </c>
      <c r="W18" s="29">
        <v>2.19</v>
      </c>
      <c r="X18" s="29"/>
      <c r="Y18" s="29">
        <v>17.9708</v>
      </c>
      <c r="Z18" s="29">
        <v>17.7808</v>
      </c>
      <c r="AA18" s="29"/>
      <c r="AB18" s="29">
        <v>0.19</v>
      </c>
      <c r="AC18" s="29"/>
      <c r="AD18" s="17">
        <v>480</v>
      </c>
    </row>
    <row r="19" spans="1:30" ht="18" customHeight="1">
      <c r="A19" s="12" t="s">
        <v>64</v>
      </c>
      <c r="B19" s="18">
        <v>167</v>
      </c>
      <c r="C19" s="18">
        <v>253</v>
      </c>
      <c r="D19" s="18">
        <v>113</v>
      </c>
      <c r="E19" s="18">
        <v>59</v>
      </c>
      <c r="F19" s="18">
        <v>23</v>
      </c>
      <c r="G19" s="18">
        <v>66</v>
      </c>
      <c r="H19" s="18">
        <v>59</v>
      </c>
      <c r="I19" s="18">
        <v>47</v>
      </c>
      <c r="J19" s="18">
        <v>66</v>
      </c>
      <c r="K19" s="18">
        <v>82</v>
      </c>
      <c r="L19" s="18">
        <v>47</v>
      </c>
      <c r="M19" s="18">
        <v>66</v>
      </c>
      <c r="N19" s="18">
        <v>1</v>
      </c>
      <c r="O19" s="18">
        <v>2</v>
      </c>
      <c r="P19" s="18">
        <v>148</v>
      </c>
      <c r="Q19" s="30">
        <v>51</v>
      </c>
      <c r="R19" s="30">
        <v>0</v>
      </c>
      <c r="S19" s="30">
        <v>1</v>
      </c>
      <c r="T19" s="29">
        <v>113.2072</v>
      </c>
      <c r="U19" s="29">
        <v>102.612</v>
      </c>
      <c r="V19" s="29">
        <v>8.6677</v>
      </c>
      <c r="W19" s="29">
        <v>1.48</v>
      </c>
      <c r="X19" s="29">
        <v>0.447453</v>
      </c>
      <c r="Y19" s="29">
        <v>10.298</v>
      </c>
      <c r="Z19" s="29">
        <v>10.138</v>
      </c>
      <c r="AA19" s="29">
        <v>0</v>
      </c>
      <c r="AB19" s="29">
        <v>0.16</v>
      </c>
      <c r="AC19" s="29">
        <v>0</v>
      </c>
      <c r="AD19" s="17">
        <v>407.0356</v>
      </c>
    </row>
    <row r="20" spans="1:30" ht="18" customHeight="1">
      <c r="A20" s="12" t="s">
        <v>65</v>
      </c>
      <c r="B20" s="17">
        <v>89</v>
      </c>
      <c r="C20" s="17">
        <v>161</v>
      </c>
      <c r="D20" s="17">
        <v>80</v>
      </c>
      <c r="E20" s="17">
        <v>19</v>
      </c>
      <c r="F20" s="17">
        <v>42</v>
      </c>
      <c r="G20" s="17">
        <v>54</v>
      </c>
      <c r="H20" s="17">
        <v>35</v>
      </c>
      <c r="I20" s="17">
        <v>19</v>
      </c>
      <c r="J20" s="17">
        <v>53</v>
      </c>
      <c r="K20" s="17">
        <v>54</v>
      </c>
      <c r="L20" s="17">
        <v>29</v>
      </c>
      <c r="M20" s="17">
        <v>79</v>
      </c>
      <c r="N20" s="17">
        <v>32</v>
      </c>
      <c r="O20" s="17">
        <v>0</v>
      </c>
      <c r="P20" s="17">
        <v>23</v>
      </c>
      <c r="Q20" s="17">
        <v>4</v>
      </c>
      <c r="R20" s="17">
        <v>1</v>
      </c>
      <c r="S20" s="17">
        <v>1</v>
      </c>
      <c r="T20" s="29">
        <v>66.69</v>
      </c>
      <c r="U20" s="29">
        <v>64.35</v>
      </c>
      <c r="V20" s="29">
        <v>1.83</v>
      </c>
      <c r="W20" s="29">
        <v>0.52</v>
      </c>
      <c r="X20" s="29">
        <v>0</v>
      </c>
      <c r="Y20" s="29">
        <v>7.05</v>
      </c>
      <c r="Z20" s="29">
        <v>6.47</v>
      </c>
      <c r="AA20" s="29">
        <v>0.53</v>
      </c>
      <c r="AB20" s="29">
        <v>0.05</v>
      </c>
      <c r="AC20" s="29">
        <v>0</v>
      </c>
      <c r="AD20" s="17">
        <f>Z20/C20*10000</f>
        <v>401.8633540372671</v>
      </c>
    </row>
    <row r="21" spans="1:30" ht="28.5" customHeight="1">
      <c r="A21" s="12" t="s">
        <v>66</v>
      </c>
      <c r="B21" s="18">
        <v>1</v>
      </c>
      <c r="C21" s="18">
        <v>1</v>
      </c>
      <c r="D21" s="18"/>
      <c r="E21" s="18"/>
      <c r="F21" s="18"/>
      <c r="G21" s="18"/>
      <c r="H21" s="18">
        <v>1</v>
      </c>
      <c r="I21" s="18"/>
      <c r="J21" s="18"/>
      <c r="K21" s="18"/>
      <c r="L21" s="18"/>
      <c r="M21" s="18"/>
      <c r="N21" s="18"/>
      <c r="O21" s="18"/>
      <c r="P21" s="18"/>
      <c r="Q21" s="18">
        <v>1</v>
      </c>
      <c r="R21" s="18"/>
      <c r="S21" s="18"/>
      <c r="T21" s="29">
        <v>0.063</v>
      </c>
      <c r="U21" s="29">
        <v>0.063</v>
      </c>
      <c r="V21" s="29">
        <v>0.0078</v>
      </c>
      <c r="W21" s="29"/>
      <c r="X21" s="29"/>
      <c r="Y21" s="29">
        <v>0.063</v>
      </c>
      <c r="Z21" s="29">
        <v>0.063</v>
      </c>
      <c r="AA21" s="29"/>
      <c r="AB21" s="29"/>
      <c r="AC21" s="29"/>
      <c r="AD21" s="17">
        <f>Z21/C21*10000</f>
        <v>630</v>
      </c>
    </row>
    <row r="22" spans="1:30" ht="60.75" customHeight="1">
      <c r="A22" s="19" t="s">
        <v>67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1:13" ht="14.25">
      <c r="K23" s="2" t="s">
        <v>68</v>
      </c>
      <c r="L23" s="2" t="s">
        <v>69</v>
      </c>
      <c r="M23" s="2" t="s">
        <v>44</v>
      </c>
    </row>
    <row r="24" spans="3:13" ht="14.25">
      <c r="C24" s="2" t="s">
        <v>70</v>
      </c>
      <c r="D24" s="2" t="s">
        <v>71</v>
      </c>
      <c r="E24" s="2">
        <v>774</v>
      </c>
      <c r="G24" s="2">
        <v>31.974999999999994</v>
      </c>
      <c r="J24" s="2" t="s">
        <v>44</v>
      </c>
      <c r="K24" s="2">
        <v>31.974999999999994</v>
      </c>
      <c r="L24" s="20">
        <v>186.99</v>
      </c>
      <c r="M24" s="2">
        <f>K24+L24</f>
        <v>218.965</v>
      </c>
    </row>
    <row r="25" spans="3:13" ht="14.25">
      <c r="C25" s="2">
        <f>H9+I9+J9+K9</f>
        <v>8355</v>
      </c>
      <c r="E25" s="2">
        <v>849</v>
      </c>
      <c r="G25" s="2">
        <v>3.74</v>
      </c>
      <c r="J25" s="2" t="s">
        <v>45</v>
      </c>
      <c r="K25" s="2">
        <v>3.74</v>
      </c>
      <c r="M25" s="2">
        <f aca="true" t="shared" si="1" ref="M25:M36">K25+L25</f>
        <v>3.74</v>
      </c>
    </row>
    <row r="26" spans="3:13" ht="14.25">
      <c r="C26" s="2">
        <f>H10+I10+J10+K10</f>
        <v>762</v>
      </c>
      <c r="D26" s="2">
        <v>769</v>
      </c>
      <c r="E26" s="2">
        <v>209</v>
      </c>
      <c r="G26" s="2">
        <v>1.58</v>
      </c>
      <c r="J26" s="2" t="s">
        <v>46</v>
      </c>
      <c r="K26" s="2">
        <v>1.58</v>
      </c>
      <c r="L26" s="2">
        <v>6.31</v>
      </c>
      <c r="M26" s="2">
        <f t="shared" si="1"/>
        <v>7.89</v>
      </c>
    </row>
    <row r="27" spans="3:13" ht="14.25">
      <c r="C27" s="2">
        <f aca="true" t="shared" si="2" ref="C26:C37">H11+I11+J11+K11</f>
        <v>211</v>
      </c>
      <c r="E27" s="2">
        <v>1090</v>
      </c>
      <c r="G27" s="2" t="s">
        <v>72</v>
      </c>
      <c r="J27" s="2" t="s">
        <v>48</v>
      </c>
      <c r="K27" s="2" t="s">
        <v>72</v>
      </c>
      <c r="M27" s="2">
        <f t="shared" si="1"/>
        <v>4.38</v>
      </c>
    </row>
    <row r="28" spans="3:13" ht="14.25">
      <c r="C28" s="2">
        <f t="shared" si="2"/>
        <v>860</v>
      </c>
      <c r="E28" s="2">
        <v>1773</v>
      </c>
      <c r="G28" s="2">
        <v>2.27</v>
      </c>
      <c r="J28" s="2" t="s">
        <v>58</v>
      </c>
      <c r="K28" s="2">
        <v>2.27</v>
      </c>
      <c r="L28" s="2">
        <v>9.56</v>
      </c>
      <c r="M28" s="2">
        <f t="shared" si="1"/>
        <v>11.83</v>
      </c>
    </row>
    <row r="29" spans="3:13" ht="14.25">
      <c r="C29" s="2">
        <f t="shared" si="2"/>
        <v>1088</v>
      </c>
      <c r="E29" s="2">
        <v>2010</v>
      </c>
      <c r="G29" s="2">
        <v>2.695</v>
      </c>
      <c r="J29" s="2" t="s">
        <v>59</v>
      </c>
      <c r="K29" s="2">
        <v>2.695</v>
      </c>
      <c r="M29" s="2">
        <f t="shared" si="1"/>
        <v>2.695</v>
      </c>
    </row>
    <row r="30" spans="3:13" ht="14.25">
      <c r="C30" s="2">
        <f t="shared" si="2"/>
        <v>1755</v>
      </c>
      <c r="E30" s="2">
        <v>424</v>
      </c>
      <c r="G30" s="2">
        <v>8.12</v>
      </c>
      <c r="J30" s="2" t="s">
        <v>60</v>
      </c>
      <c r="K30" s="2">
        <v>8.12</v>
      </c>
      <c r="L30" s="20">
        <v>20.06</v>
      </c>
      <c r="M30" s="2">
        <f t="shared" si="1"/>
        <v>28.18</v>
      </c>
    </row>
    <row r="31" spans="3:13" ht="14.25">
      <c r="C31" s="2">
        <f t="shared" si="2"/>
        <v>2031</v>
      </c>
      <c r="E31" s="2">
        <v>466</v>
      </c>
      <c r="G31" s="2">
        <v>2.33</v>
      </c>
      <c r="J31" s="2" t="s">
        <v>61</v>
      </c>
      <c r="K31" s="2">
        <v>2.33</v>
      </c>
      <c r="L31" s="21">
        <v>57.74</v>
      </c>
      <c r="M31" s="2">
        <f t="shared" si="1"/>
        <v>60.07</v>
      </c>
    </row>
    <row r="32" spans="3:13" ht="14.25">
      <c r="C32" s="2">
        <f t="shared" si="2"/>
        <v>370</v>
      </c>
      <c r="E32" s="2">
        <v>374</v>
      </c>
      <c r="G32" s="2">
        <v>3.06</v>
      </c>
      <c r="J32" s="2" t="s">
        <v>62</v>
      </c>
      <c r="K32" s="2">
        <v>3.06</v>
      </c>
      <c r="L32" s="20">
        <v>20.03</v>
      </c>
      <c r="M32" s="2">
        <f t="shared" si="1"/>
        <v>23.09</v>
      </c>
    </row>
    <row r="33" spans="3:13" ht="14.25">
      <c r="C33" s="2">
        <f t="shared" si="2"/>
        <v>491</v>
      </c>
      <c r="E33" s="2">
        <v>253</v>
      </c>
      <c r="G33" s="2">
        <v>2</v>
      </c>
      <c r="J33" s="2" t="s">
        <v>63</v>
      </c>
      <c r="K33" s="2">
        <v>2</v>
      </c>
      <c r="L33" s="20">
        <v>33.63</v>
      </c>
      <c r="M33" s="2">
        <f t="shared" si="1"/>
        <v>35.63</v>
      </c>
    </row>
    <row r="34" spans="3:13" ht="14.25">
      <c r="C34" s="2">
        <f t="shared" si="2"/>
        <v>371</v>
      </c>
      <c r="E34" s="2">
        <v>161</v>
      </c>
      <c r="G34" s="2">
        <v>1.32</v>
      </c>
      <c r="J34" s="2" t="s">
        <v>64</v>
      </c>
      <c r="K34" s="2">
        <v>1.32</v>
      </c>
      <c r="L34" s="20">
        <v>19.49</v>
      </c>
      <c r="M34" s="2">
        <f t="shared" si="1"/>
        <v>20.81</v>
      </c>
    </row>
    <row r="35" spans="3:13" ht="14.25">
      <c r="C35" s="2">
        <f t="shared" si="2"/>
        <v>254</v>
      </c>
      <c r="E35" s="2">
        <v>1</v>
      </c>
      <c r="G35" s="2">
        <v>0.48</v>
      </c>
      <c r="J35" s="2" t="s">
        <v>65</v>
      </c>
      <c r="K35" s="2">
        <v>0.48</v>
      </c>
      <c r="L35" s="20">
        <v>13.27</v>
      </c>
      <c r="M35" s="2">
        <f t="shared" si="1"/>
        <v>13.75</v>
      </c>
    </row>
    <row r="36" spans="3:13" ht="14.25">
      <c r="C36" s="2">
        <f t="shared" si="2"/>
        <v>161</v>
      </c>
      <c r="E36" s="2">
        <v>8384</v>
      </c>
      <c r="J36" s="2" t="s">
        <v>66</v>
      </c>
      <c r="L36" s="22">
        <v>6.9</v>
      </c>
      <c r="M36" s="2">
        <f t="shared" si="1"/>
        <v>6.9</v>
      </c>
    </row>
    <row r="37" ht="14.25">
      <c r="C37" s="2">
        <f t="shared" si="2"/>
        <v>1</v>
      </c>
    </row>
  </sheetData>
  <sheetProtection/>
  <mergeCells count="21">
    <mergeCell ref="A2:AD2"/>
    <mergeCell ref="A3:AD3"/>
    <mergeCell ref="A4:C4"/>
    <mergeCell ref="F4:I4"/>
    <mergeCell ref="L4:N4"/>
    <mergeCell ref="R4:U4"/>
    <mergeCell ref="W4:Y4"/>
    <mergeCell ref="AB4:AD4"/>
    <mergeCell ref="D5:G5"/>
    <mergeCell ref="H5:K5"/>
    <mergeCell ref="L5:Q5"/>
    <mergeCell ref="R5:S5"/>
    <mergeCell ref="U5:X5"/>
    <mergeCell ref="Z5:AC5"/>
    <mergeCell ref="A22:AD22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Maytea</cp:lastModifiedBy>
  <cp:lastPrinted>2004-01-01T01:19:50Z</cp:lastPrinted>
  <dcterms:created xsi:type="dcterms:W3CDTF">2009-06-03T00:23:15Z</dcterms:created>
  <dcterms:modified xsi:type="dcterms:W3CDTF">2019-11-11T03:33:10Z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