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calcPr fullCalcOnLoad="1"/>
</workbook>
</file>

<file path=xl/sharedStrings.xml><?xml version="1.0" encoding="utf-8"?>
<sst xmlns="http://schemas.openxmlformats.org/spreadsheetml/2006/main" count="12211" uniqueCount="3944">
  <si>
    <r>
      <rPr>
        <b/>
        <sz val="14"/>
        <color indexed="8"/>
        <rFont val="宋体"/>
        <family val="0"/>
      </rPr>
      <t>附表</t>
    </r>
    <r>
      <rPr>
        <b/>
        <sz val="14"/>
        <color indexed="8"/>
        <rFont val="Times New Roman"/>
        <family val="1"/>
      </rPr>
      <t>1  2015</t>
    </r>
    <r>
      <rPr>
        <b/>
        <sz val="14"/>
        <color indexed="8"/>
        <rFont val="宋体"/>
        <family val="0"/>
      </rPr>
      <t>年泉州市矿业经济概况表</t>
    </r>
  </si>
  <si>
    <r>
      <rPr>
        <b/>
        <sz val="10"/>
        <color indexed="8"/>
        <rFont val="宋体"/>
        <family val="0"/>
      </rPr>
      <t>行政区
名称</t>
    </r>
  </si>
  <si>
    <r>
      <rPr>
        <b/>
        <sz val="10"/>
        <color indexed="8"/>
        <rFont val="宋体"/>
        <family val="0"/>
      </rPr>
      <t>人口总数
（万人）</t>
    </r>
  </si>
  <si>
    <r>
      <rPr>
        <b/>
        <sz val="10"/>
        <color indexed="8"/>
        <rFont val="宋体"/>
        <family val="0"/>
      </rPr>
      <t>面积
（万平方千米）</t>
    </r>
  </si>
  <si>
    <r>
      <rPr>
        <b/>
        <sz val="10"/>
        <color indexed="8"/>
        <rFont val="宋体"/>
        <family val="0"/>
      </rPr>
      <t>国内生产总值
（亿元）</t>
    </r>
  </si>
  <si>
    <t>矿业总产值（亿元）</t>
  </si>
  <si>
    <t>矿业总产值占
工业总产值百分比</t>
  </si>
  <si>
    <t>矿业及后续加工业
产值（亿元）</t>
  </si>
  <si>
    <r>
      <rPr>
        <b/>
        <sz val="10"/>
        <color indexed="8"/>
        <rFont val="宋体"/>
        <family val="0"/>
      </rPr>
      <t>矿业及后续加工业产值占
工业总产值百分比（</t>
    </r>
    <r>
      <rPr>
        <b/>
        <sz val="10"/>
        <color indexed="8"/>
        <rFont val="Times New Roman"/>
        <family val="1"/>
      </rPr>
      <t>%</t>
    </r>
    <r>
      <rPr>
        <b/>
        <sz val="10"/>
        <color indexed="8"/>
        <rFont val="宋体"/>
        <family val="0"/>
      </rPr>
      <t>）</t>
    </r>
  </si>
  <si>
    <r>
      <rPr>
        <sz val="9"/>
        <color indexed="8"/>
        <rFont val="宋体"/>
        <family val="0"/>
      </rPr>
      <t>安溪县</t>
    </r>
  </si>
  <si>
    <r>
      <rPr>
        <sz val="9"/>
        <color indexed="8"/>
        <rFont val="宋体"/>
        <family val="0"/>
      </rPr>
      <t>德化县</t>
    </r>
  </si>
  <si>
    <r>
      <rPr>
        <sz val="9"/>
        <color indexed="8"/>
        <rFont val="宋体"/>
        <family val="0"/>
      </rPr>
      <t>丰泽区</t>
    </r>
  </si>
  <si>
    <r>
      <rPr>
        <sz val="9"/>
        <color indexed="8"/>
        <rFont val="宋体"/>
        <family val="0"/>
      </rPr>
      <t>惠安县</t>
    </r>
  </si>
  <si>
    <r>
      <rPr>
        <sz val="9"/>
        <color indexed="8"/>
        <rFont val="宋体"/>
        <family val="0"/>
      </rPr>
      <t>晋江市</t>
    </r>
  </si>
  <si>
    <r>
      <rPr>
        <sz val="9"/>
        <color indexed="8"/>
        <rFont val="宋体"/>
        <family val="0"/>
      </rPr>
      <t>鲤城区</t>
    </r>
  </si>
  <si>
    <r>
      <rPr>
        <sz val="9"/>
        <color indexed="8"/>
        <rFont val="宋体"/>
        <family val="0"/>
      </rPr>
      <t>洛江区</t>
    </r>
  </si>
  <si>
    <r>
      <rPr>
        <sz val="9"/>
        <color indexed="8"/>
        <rFont val="宋体"/>
        <family val="0"/>
      </rPr>
      <t>南安市</t>
    </r>
  </si>
  <si>
    <r>
      <rPr>
        <sz val="9"/>
        <color indexed="8"/>
        <rFont val="宋体"/>
        <family val="0"/>
      </rPr>
      <t>泉港区</t>
    </r>
  </si>
  <si>
    <r>
      <rPr>
        <sz val="9"/>
        <color indexed="8"/>
        <rFont val="宋体"/>
        <family val="0"/>
      </rPr>
      <t>台商投资区</t>
    </r>
  </si>
  <si>
    <r>
      <rPr>
        <sz val="9"/>
        <color indexed="8"/>
        <rFont val="宋体"/>
        <family val="0"/>
      </rPr>
      <t>石狮市</t>
    </r>
  </si>
  <si>
    <r>
      <rPr>
        <sz val="9"/>
        <color indexed="8"/>
        <rFont val="宋体"/>
        <family val="0"/>
      </rPr>
      <t>永春县</t>
    </r>
  </si>
  <si>
    <t>附表2  截至2015年泉州市主要矿产资源储量表</t>
  </si>
  <si>
    <t>序号</t>
  </si>
  <si>
    <t>矿产代码</t>
  </si>
  <si>
    <t>矿产名称</t>
  </si>
  <si>
    <t>矿区数</t>
  </si>
  <si>
    <t>资源储量
单位</t>
  </si>
  <si>
    <t>储量</t>
  </si>
  <si>
    <t>基础储量</t>
  </si>
  <si>
    <t>资源量</t>
  </si>
  <si>
    <t>查明资源储量</t>
  </si>
  <si>
    <t>资源储量居全省的位次</t>
  </si>
  <si>
    <r>
      <rPr>
        <sz val="9"/>
        <rFont val="宋体"/>
        <family val="0"/>
      </rPr>
      <t>煤炭</t>
    </r>
  </si>
  <si>
    <t>17(16)</t>
  </si>
  <si>
    <t>原煤 千吨</t>
  </si>
  <si>
    <t>地热</t>
  </si>
  <si>
    <t>7(7)</t>
  </si>
  <si>
    <r>
      <t xml:space="preserve"> </t>
    </r>
    <r>
      <rPr>
        <sz val="9"/>
        <rFont val="宋体"/>
        <family val="0"/>
      </rPr>
      <t>万</t>
    </r>
    <r>
      <rPr>
        <sz val="9"/>
        <rFont val="Times New Roman"/>
        <family val="1"/>
      </rPr>
      <t>m</t>
    </r>
    <r>
      <rPr>
        <vertAlign val="superscript"/>
        <sz val="9"/>
        <rFont val="Times New Roman"/>
        <family val="1"/>
      </rPr>
      <t>3</t>
    </r>
    <r>
      <rPr>
        <sz val="9"/>
        <rFont val="Times New Roman"/>
        <family val="1"/>
      </rPr>
      <t>/</t>
    </r>
    <r>
      <rPr>
        <sz val="9"/>
        <rFont val="宋体"/>
        <family val="0"/>
      </rPr>
      <t>年</t>
    </r>
  </si>
  <si>
    <r>
      <rPr>
        <sz val="9"/>
        <rFont val="宋体"/>
        <family val="0"/>
      </rPr>
      <t>铁矿</t>
    </r>
  </si>
  <si>
    <t>12(9)</t>
  </si>
  <si>
    <t>矿石 千吨</t>
  </si>
  <si>
    <r>
      <rPr>
        <sz val="9"/>
        <rFont val="宋体"/>
        <family val="0"/>
      </rPr>
      <t>锰矿</t>
    </r>
  </si>
  <si>
    <r>
      <rPr>
        <sz val="9"/>
        <rFont val="宋体"/>
        <family val="0"/>
      </rPr>
      <t>铜矿</t>
    </r>
  </si>
  <si>
    <t>4(2)</t>
  </si>
  <si>
    <t>铜 吨</t>
  </si>
  <si>
    <r>
      <rPr>
        <sz val="9"/>
        <rFont val="宋体"/>
        <family val="0"/>
      </rPr>
      <t>铅矿</t>
    </r>
  </si>
  <si>
    <t>8(4)</t>
  </si>
  <si>
    <t>铅 吨</t>
  </si>
  <si>
    <r>
      <rPr>
        <sz val="9"/>
        <rFont val="宋体"/>
        <family val="0"/>
      </rPr>
      <t>锌矿</t>
    </r>
  </si>
  <si>
    <t>10(2)</t>
  </si>
  <si>
    <r>
      <rPr>
        <sz val="9"/>
        <rFont val="宋体"/>
        <family val="0"/>
      </rPr>
      <t>钼矿</t>
    </r>
  </si>
  <si>
    <t>4(1)</t>
  </si>
  <si>
    <r>
      <rPr>
        <sz val="9"/>
        <rFont val="宋体"/>
        <family val="0"/>
      </rPr>
      <t>金矿</t>
    </r>
  </si>
  <si>
    <t>14(12)</t>
  </si>
  <si>
    <t>金 千克</t>
  </si>
  <si>
    <t>银矿</t>
  </si>
  <si>
    <t>银 千克</t>
  </si>
  <si>
    <t>普通萤石</t>
  </si>
  <si>
    <t>3(3)</t>
  </si>
  <si>
    <r>
      <rPr>
        <sz val="9"/>
        <rFont val="宋体"/>
        <family val="0"/>
      </rPr>
      <t>冶金用石英</t>
    </r>
  </si>
  <si>
    <t>铸型用砂</t>
  </si>
  <si>
    <r>
      <rPr>
        <sz val="9"/>
        <rFont val="宋体"/>
        <family val="0"/>
      </rPr>
      <t>硫铁矿</t>
    </r>
  </si>
  <si>
    <t>2(1)</t>
  </si>
  <si>
    <t>明矾石</t>
  </si>
  <si>
    <t>1(1)</t>
  </si>
  <si>
    <t>明矾石 千吨</t>
  </si>
  <si>
    <r>
      <rPr>
        <sz val="9"/>
        <rFont val="宋体"/>
        <family val="0"/>
      </rPr>
      <t>石墨</t>
    </r>
  </si>
  <si>
    <t>2(2)</t>
  </si>
  <si>
    <t>石墨 千吨</t>
  </si>
  <si>
    <t>硅灰石</t>
  </si>
  <si>
    <t>硅灰石 吨</t>
  </si>
  <si>
    <t>长石</t>
  </si>
  <si>
    <t>长石 吨</t>
  </si>
  <si>
    <t>叶腊石</t>
  </si>
  <si>
    <t>叶腊石 吨</t>
  </si>
  <si>
    <r>
      <rPr>
        <sz val="9"/>
        <rFont val="宋体"/>
        <family val="0"/>
      </rPr>
      <t>水泥用灰岩</t>
    </r>
  </si>
  <si>
    <t>24(24)</t>
  </si>
  <si>
    <t>玻璃用砂</t>
  </si>
  <si>
    <t>建筑用砂</t>
  </si>
  <si>
    <t>高岭土</t>
  </si>
  <si>
    <t>12(12)</t>
  </si>
  <si>
    <r>
      <rPr>
        <sz val="9"/>
        <rFont val="宋体"/>
        <family val="0"/>
      </rPr>
      <t>陶瓷土</t>
    </r>
  </si>
  <si>
    <t>35(35)</t>
  </si>
  <si>
    <t>伊利石</t>
  </si>
  <si>
    <r>
      <rPr>
        <sz val="9"/>
        <rFont val="宋体"/>
        <family val="0"/>
      </rPr>
      <t>水泥配料用粘土</t>
    </r>
  </si>
  <si>
    <t>饰面用辉绿岩</t>
  </si>
  <si>
    <t>千立方米</t>
  </si>
  <si>
    <t>建筑用辉绿岩</t>
  </si>
  <si>
    <t>饰面用闪长岩</t>
  </si>
  <si>
    <r>
      <rPr>
        <sz val="9"/>
        <rFont val="宋体"/>
        <family val="0"/>
      </rPr>
      <t>千立方米</t>
    </r>
  </si>
  <si>
    <t>建筑用花岗岩</t>
  </si>
  <si>
    <t>59(59)</t>
  </si>
  <si>
    <r>
      <rPr>
        <sz val="9"/>
        <rFont val="宋体"/>
        <family val="0"/>
      </rPr>
      <t>饰面用花岗岩</t>
    </r>
  </si>
  <si>
    <t>建筑用凝灰岩</t>
  </si>
  <si>
    <t>31(31)</t>
  </si>
  <si>
    <r>
      <rPr>
        <sz val="9"/>
        <rFont val="宋体"/>
        <family val="0"/>
      </rPr>
      <t>水泥用大理岩</t>
    </r>
  </si>
  <si>
    <t>矿泉水</t>
  </si>
  <si>
    <t>8(8)</t>
  </si>
  <si>
    <r>
      <rPr>
        <sz val="9"/>
        <color indexed="8"/>
        <rFont val="宋体"/>
        <family val="0"/>
      </rPr>
      <t>矿区数一列所填数据格式为</t>
    </r>
    <r>
      <rPr>
        <sz val="9"/>
        <color indexed="8"/>
        <rFont val="Times New Roman"/>
        <family val="1"/>
      </rPr>
      <t>A(B)</t>
    </r>
    <r>
      <rPr>
        <sz val="9"/>
        <color indexed="8"/>
        <rFont val="宋体"/>
        <family val="0"/>
      </rPr>
      <t>形式，其中</t>
    </r>
    <r>
      <rPr>
        <sz val="9"/>
        <color indexed="8"/>
        <rFont val="Times New Roman"/>
        <family val="1"/>
      </rPr>
      <t>A</t>
    </r>
    <r>
      <rPr>
        <sz val="9"/>
        <color indexed="8"/>
        <rFont val="宋体"/>
        <family val="0"/>
      </rPr>
      <t>为总矿区数，</t>
    </r>
    <r>
      <rPr>
        <sz val="9"/>
        <color indexed="8"/>
        <rFont val="Times New Roman"/>
        <family val="1"/>
      </rPr>
      <t>B</t>
    </r>
    <r>
      <rPr>
        <sz val="9"/>
        <color indexed="8"/>
        <rFont val="宋体"/>
        <family val="0"/>
      </rPr>
      <t>为所选矿种为主要矿种的矿区数目</t>
    </r>
  </si>
  <si>
    <r>
      <rPr>
        <b/>
        <sz val="14"/>
        <rFont val="宋体"/>
        <family val="0"/>
      </rPr>
      <t>附表</t>
    </r>
    <r>
      <rPr>
        <b/>
        <sz val="14"/>
        <rFont val="Times New Roman"/>
        <family val="1"/>
      </rPr>
      <t xml:space="preserve">3   </t>
    </r>
    <r>
      <rPr>
        <b/>
        <sz val="14"/>
        <rFont val="宋体"/>
        <family val="0"/>
      </rPr>
      <t>截至</t>
    </r>
    <r>
      <rPr>
        <b/>
        <sz val="14"/>
        <rFont val="Times New Roman"/>
        <family val="1"/>
      </rPr>
      <t>2015</t>
    </r>
    <r>
      <rPr>
        <b/>
        <sz val="14"/>
        <rFont val="宋体"/>
        <family val="0"/>
      </rPr>
      <t>年泉州市主要矿区（床）资源储量基本情况表</t>
    </r>
  </si>
  <si>
    <r>
      <rPr>
        <b/>
        <sz val="10"/>
        <rFont val="宋体"/>
        <family val="0"/>
      </rPr>
      <t>序号</t>
    </r>
  </si>
  <si>
    <t>矿区编号</t>
  </si>
  <si>
    <t>矿区名称</t>
  </si>
  <si>
    <t>矿产
代码</t>
  </si>
  <si>
    <t>矿产
组合</t>
  </si>
  <si>
    <t>地质勘探
工作程度</t>
  </si>
  <si>
    <t>开发
利用
情况</t>
  </si>
  <si>
    <t>矿区
（床）
规模</t>
  </si>
  <si>
    <t>品位
单位</t>
  </si>
  <si>
    <t>平均
品位</t>
  </si>
  <si>
    <t>资源
储量
单位</t>
  </si>
  <si>
    <t>基础
储量</t>
  </si>
  <si>
    <t>查明资源
储量</t>
  </si>
  <si>
    <t>*1</t>
  </si>
  <si>
    <t>安溪县剑斗煤矿后井井田</t>
  </si>
  <si>
    <r>
      <rPr>
        <sz val="9"/>
        <rFont val="宋体"/>
        <family val="0"/>
      </rPr>
      <t>单一矿产</t>
    </r>
  </si>
  <si>
    <t>勘探</t>
  </si>
  <si>
    <t>停采</t>
  </si>
  <si>
    <r>
      <rPr>
        <sz val="9"/>
        <rFont val="宋体"/>
        <family val="0"/>
      </rPr>
      <t>小型</t>
    </r>
  </si>
  <si>
    <t>Ad%</t>
  </si>
  <si>
    <r>
      <rPr>
        <sz val="9"/>
        <rFont val="宋体"/>
        <family val="0"/>
      </rPr>
      <t>无烟煤</t>
    </r>
  </si>
  <si>
    <t>*2</t>
  </si>
  <si>
    <t>安溪县剑斗煤矿东阳井田</t>
  </si>
  <si>
    <t>矿点</t>
  </si>
  <si>
    <t>*3</t>
  </si>
  <si>
    <t>安溪县后井煤矿后山坑井田</t>
  </si>
  <si>
    <t>*4</t>
  </si>
  <si>
    <t xml:space="preserve">永春县天湖山煤矿铅坑井田
</t>
  </si>
  <si>
    <t>煤炭</t>
  </si>
  <si>
    <r>
      <rPr>
        <sz val="9"/>
        <rFont val="宋体"/>
        <family val="0"/>
      </rPr>
      <t>勘探</t>
    </r>
  </si>
  <si>
    <t>正在开采</t>
  </si>
  <si>
    <t>*5</t>
  </si>
  <si>
    <r>
      <rPr>
        <sz val="9"/>
        <rFont val="宋体"/>
        <family val="0"/>
      </rPr>
      <t>永春县天湖山煤矿大蔗沟井田</t>
    </r>
  </si>
  <si>
    <t>单一矿产</t>
  </si>
  <si>
    <r>
      <rPr>
        <sz val="9"/>
        <rFont val="宋体"/>
        <family val="0"/>
      </rPr>
      <t>停采</t>
    </r>
  </si>
  <si>
    <t>*6</t>
  </si>
  <si>
    <t>永春县天湖山曲斗井田</t>
  </si>
  <si>
    <t>*7</t>
  </si>
  <si>
    <t>永春县天湖山煤矿天湖岩井田</t>
  </si>
  <si>
    <t>小型</t>
  </si>
  <si>
    <t>*8</t>
  </si>
  <si>
    <t>永春县天湖山煤矿新村井田</t>
  </si>
  <si>
    <t>*9</t>
  </si>
  <si>
    <t>永春县天湖山煤矿西萍井田</t>
  </si>
  <si>
    <t>*10</t>
  </si>
  <si>
    <t>永春县天湖山煤矿南湖井田</t>
  </si>
  <si>
    <t>*11</t>
  </si>
  <si>
    <t>永春县天湖山煤山荷殊井田</t>
  </si>
  <si>
    <t>*12</t>
  </si>
  <si>
    <r>
      <rPr>
        <sz val="9"/>
        <rFont val="宋体"/>
        <family val="0"/>
      </rPr>
      <t>永春县天湖山长汀井田</t>
    </r>
  </si>
  <si>
    <t>*13</t>
  </si>
  <si>
    <t>永春县上姚井田煤矿</t>
  </si>
  <si>
    <t>详查</t>
  </si>
  <si>
    <t>*14</t>
  </si>
  <si>
    <t>永春县永春煤矿磨刀坑矿井</t>
  </si>
  <si>
    <t>*15</t>
  </si>
  <si>
    <t>德化县绮阳煤矿</t>
  </si>
  <si>
    <r>
      <rPr>
        <sz val="9"/>
        <rFont val="宋体"/>
        <family val="0"/>
      </rPr>
      <t>详查</t>
    </r>
  </si>
  <si>
    <t>未利用</t>
  </si>
  <si>
    <t>*16</t>
  </si>
  <si>
    <t>德化县曾坂煤矿</t>
  </si>
  <si>
    <r>
      <rPr>
        <sz val="9"/>
        <rFont val="宋体"/>
        <family val="0"/>
      </rPr>
      <t>普查</t>
    </r>
  </si>
  <si>
    <t>福建省安溪县汤埔地热</t>
  </si>
  <si>
    <t>℃</t>
  </si>
  <si>
    <r>
      <t xml:space="preserve"> 万m</t>
    </r>
    <r>
      <rPr>
        <vertAlign val="superscript"/>
        <sz val="9"/>
        <rFont val="Times New Roman"/>
        <family val="1"/>
      </rPr>
      <t>3</t>
    </r>
    <r>
      <rPr>
        <sz val="9"/>
        <rFont val="Times New Roman"/>
        <family val="1"/>
      </rPr>
      <t>/</t>
    </r>
    <r>
      <rPr>
        <sz val="9"/>
        <rFont val="宋体"/>
        <family val="0"/>
      </rPr>
      <t>年</t>
    </r>
  </si>
  <si>
    <t>福建省安溪县佛仔格地热</t>
  </si>
  <si>
    <t>普查</t>
  </si>
  <si>
    <t>安溪县榜寨地下热水工程</t>
  </si>
  <si>
    <t>福建省安溪县上汤地热</t>
  </si>
  <si>
    <t xml:space="preserve">德化县自来水公司蕉溪地热
</t>
  </si>
  <si>
    <t>福建省德化县南埕地热</t>
  </si>
  <si>
    <t>福建省永春县石鼓地热</t>
  </si>
  <si>
    <t>*24</t>
  </si>
  <si>
    <t>德化县绮阳（阳山）铁矿东矿区（鑫阳铁矿）</t>
  </si>
  <si>
    <t>铁矿</t>
  </si>
  <si>
    <t>中型</t>
  </si>
  <si>
    <t>TFe%</t>
  </si>
  <si>
    <t>37.28-53.48</t>
  </si>
  <si>
    <t>德化县阳山铁矿（西矿区）新田、狮头矿段、草园仔、柒宝铁矿</t>
  </si>
  <si>
    <t>德化县鑫田矿业尖山铁矿</t>
  </si>
  <si>
    <r>
      <rPr>
        <sz val="9"/>
        <rFont val="宋体"/>
        <family val="0"/>
      </rPr>
      <t>主要矿产</t>
    </r>
  </si>
  <si>
    <t>*27</t>
  </si>
  <si>
    <t>德化县凤山村笔架山铁矿</t>
  </si>
  <si>
    <t>*28</t>
  </si>
  <si>
    <t>德化县丘埕铁多金属矿</t>
  </si>
  <si>
    <r>
      <rPr>
        <sz val="9"/>
        <rFont val="宋体"/>
        <family val="0"/>
      </rPr>
      <t>正在开采</t>
    </r>
  </si>
  <si>
    <r>
      <rPr>
        <sz val="9"/>
        <rFont val="宋体"/>
        <family val="0"/>
      </rPr>
      <t>伴生矿产</t>
    </r>
  </si>
  <si>
    <t>Mo%</t>
  </si>
  <si>
    <t>钼 吨</t>
  </si>
  <si>
    <t>*29</t>
  </si>
  <si>
    <t>泉州市安溪县潘田铁矿区</t>
  </si>
  <si>
    <r>
      <rPr>
        <sz val="9"/>
        <rFont val="宋体"/>
        <family val="0"/>
      </rPr>
      <t>中型</t>
    </r>
  </si>
  <si>
    <r>
      <rPr>
        <sz val="9"/>
        <rFont val="宋体"/>
        <family val="0"/>
      </rPr>
      <t>共生矿产</t>
    </r>
  </si>
  <si>
    <t>Pb%</t>
  </si>
  <si>
    <t>Zn%</t>
  </si>
  <si>
    <t>锌 吨</t>
  </si>
  <si>
    <t>S%</t>
  </si>
  <si>
    <t>水泥用大理岩</t>
  </si>
  <si>
    <r>
      <rPr>
        <sz val="9"/>
        <rFont val="宋体"/>
        <family val="0"/>
      </rPr>
      <t>大型</t>
    </r>
  </si>
  <si>
    <r>
      <t>Fe</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t>
    </r>
  </si>
  <si>
    <t>*30</t>
  </si>
  <si>
    <r>
      <rPr>
        <sz val="9"/>
        <rFont val="宋体"/>
        <family val="0"/>
      </rPr>
      <t>福建省安溪县珍地</t>
    </r>
    <r>
      <rPr>
        <sz val="9.5"/>
        <rFont val="Times New Roman"/>
        <family val="1"/>
      </rPr>
      <t>—</t>
    </r>
    <r>
      <rPr>
        <sz val="9.5"/>
        <rFont val="新宋体"/>
        <family val="3"/>
      </rPr>
      <t>雪山铁矿区</t>
    </r>
  </si>
  <si>
    <t>*31</t>
  </si>
  <si>
    <t>安溪县青洋铁矿区</t>
  </si>
  <si>
    <t>Mn%</t>
  </si>
  <si>
    <t>*32</t>
  </si>
  <si>
    <t>福建省安溪县新田矿区铁矿</t>
  </si>
  <si>
    <t>*33</t>
  </si>
  <si>
    <t>南安市乌页山锰矿</t>
  </si>
  <si>
    <t>*34</t>
  </si>
  <si>
    <t>德化县上涌锰铁矿</t>
  </si>
  <si>
    <t>*35</t>
  </si>
  <si>
    <t>德化县安村青云山铜金矿</t>
  </si>
  <si>
    <t>Cu%</t>
  </si>
  <si>
    <t>Au g/t</t>
  </si>
  <si>
    <t>*36</t>
  </si>
  <si>
    <r>
      <rPr>
        <sz val="9"/>
        <rFont val="宋体"/>
        <family val="0"/>
      </rPr>
      <t>福建省德化县西墘矿区铜</t>
    </r>
    <r>
      <rPr>
        <sz val="9"/>
        <rFont val="Times New Roman"/>
        <family val="1"/>
      </rPr>
      <t>(</t>
    </r>
    <r>
      <rPr>
        <sz val="9"/>
        <rFont val="宋体"/>
        <family val="0"/>
      </rPr>
      <t>金</t>
    </r>
    <r>
      <rPr>
        <sz val="9"/>
        <rFont val="Times New Roman"/>
        <family val="1"/>
      </rPr>
      <t>)</t>
    </r>
    <r>
      <rPr>
        <sz val="9"/>
        <rFont val="宋体"/>
        <family val="0"/>
      </rPr>
      <t>矿</t>
    </r>
  </si>
  <si>
    <t xml:space="preserve"> </t>
  </si>
  <si>
    <r>
      <t>Ag g/</t>
    </r>
    <r>
      <rPr>
        <sz val="9"/>
        <rFont val="Times New Roman"/>
        <family val="1"/>
      </rPr>
      <t>t</t>
    </r>
  </si>
  <si>
    <t>*37</t>
  </si>
  <si>
    <t>安溪县福安铅锌矿区</t>
  </si>
  <si>
    <t>*38</t>
  </si>
  <si>
    <t>德化县柴叶坑铅锌矿区</t>
  </si>
  <si>
    <t>*39</t>
  </si>
  <si>
    <t>德化县博诚矿业有限责任公司赤水（铅）锌矿
（半岭矿区）</t>
  </si>
  <si>
    <t>锌矿</t>
  </si>
  <si>
    <t>*40</t>
  </si>
  <si>
    <t>永春县宏业矿产有限公司壶山矿区</t>
  </si>
  <si>
    <t>共生矿产</t>
  </si>
  <si>
    <t>*41</t>
  </si>
  <si>
    <t>永春县玉斗镇铅锌矿</t>
  </si>
  <si>
    <t>*42</t>
  </si>
  <si>
    <t>永春县天湖山煤矿铅坑铅锌矿区</t>
  </si>
  <si>
    <t>安溪铅山铅锌矿</t>
  </si>
  <si>
    <t>铅矿</t>
  </si>
  <si>
    <t>主要矿产</t>
  </si>
  <si>
    <r>
      <t>3.41</t>
    </r>
    <r>
      <rPr>
        <sz val="9"/>
        <rFont val="宋体"/>
        <family val="0"/>
      </rPr>
      <t>硫化矿</t>
    </r>
  </si>
  <si>
    <r>
      <t>2.6</t>
    </r>
    <r>
      <rPr>
        <sz val="9"/>
        <rFont val="宋体"/>
        <family val="0"/>
      </rPr>
      <t>氧化矿</t>
    </r>
  </si>
  <si>
    <t>伴生矿产</t>
  </si>
  <si>
    <t>Ag g/t</t>
  </si>
  <si>
    <t>铜矿</t>
  </si>
  <si>
    <t>德化县岭头格钼矿</t>
  </si>
  <si>
    <t>钼矿</t>
  </si>
  <si>
    <t>0.036-0.16</t>
  </si>
  <si>
    <t>*45</t>
  </si>
  <si>
    <t>南安市蔡西钼矿区</t>
  </si>
  <si>
    <t>*46</t>
  </si>
  <si>
    <t>泉港大林山矿区</t>
  </si>
  <si>
    <t>*47</t>
  </si>
  <si>
    <t>德化县双旗山金矿区十三金矿段</t>
  </si>
  <si>
    <t>*48</t>
  </si>
  <si>
    <t>德化县双旗山金矿区水门金矿段</t>
  </si>
  <si>
    <t>*49</t>
  </si>
  <si>
    <t>德化县安村金矿区雷潭矿段</t>
  </si>
  <si>
    <t>德化县十字格牛车坪金矿</t>
  </si>
  <si>
    <t>德化县洪鑫金矿</t>
  </si>
  <si>
    <t>金矿</t>
  </si>
  <si>
    <t>*52</t>
  </si>
  <si>
    <t>德化县邱村金矿</t>
  </si>
  <si>
    <t>德化县石头坂金矿</t>
  </si>
  <si>
    <t>德化县杨梅大蛇金矿</t>
  </si>
  <si>
    <t>德化县东洋金矿</t>
  </si>
  <si>
    <t>德化县涌溪大冬坑金矿</t>
  </si>
  <si>
    <t>德化县南方子尖金矿</t>
  </si>
  <si>
    <t>*58</t>
  </si>
  <si>
    <t>德化县涌溪矿区下坂金矿段</t>
  </si>
  <si>
    <t>*59</t>
  </si>
  <si>
    <t>福建省安溪县棠棣矿区萤石矿</t>
  </si>
  <si>
    <r>
      <t>CaF</t>
    </r>
    <r>
      <rPr>
        <vertAlign val="subscript"/>
        <sz val="9"/>
        <rFont val="Times New Roman"/>
        <family val="1"/>
      </rPr>
      <t>2</t>
    </r>
    <r>
      <rPr>
        <sz val="9"/>
        <rFont val="Times New Roman"/>
        <family val="1"/>
      </rPr>
      <t>%</t>
    </r>
  </si>
  <si>
    <t>萤石 千吨</t>
  </si>
  <si>
    <t>*60</t>
  </si>
  <si>
    <t>安溪县感德华地萤石矿</t>
  </si>
  <si>
    <t>*61</t>
  </si>
  <si>
    <t>福建省安溪县华地矿区萤石矿</t>
  </si>
  <si>
    <t>*62</t>
  </si>
  <si>
    <t>德化县河空石英矿</t>
  </si>
  <si>
    <r>
      <t>SiO</t>
    </r>
    <r>
      <rPr>
        <vertAlign val="subscript"/>
        <sz val="10.5"/>
        <rFont val="Times New Roman"/>
        <family val="1"/>
      </rPr>
      <t>2%</t>
    </r>
  </si>
  <si>
    <t>德化县美湖南钟坑石英岩矿</t>
  </si>
  <si>
    <t>*64</t>
  </si>
  <si>
    <t>洛江区乌雾坑脉石英矿区</t>
  </si>
  <si>
    <t>冶金用石英</t>
  </si>
  <si>
    <t>SiO2%</t>
  </si>
  <si>
    <t>*65</t>
  </si>
  <si>
    <t>福建省安溪县霞春矿区硫铁矿</t>
  </si>
  <si>
    <t>*66</t>
  </si>
  <si>
    <t>永春县溪园明矾石矿区</t>
  </si>
  <si>
    <r>
      <t>SO</t>
    </r>
    <r>
      <rPr>
        <vertAlign val="subscript"/>
        <sz val="9"/>
        <rFont val="Times New Roman"/>
        <family val="1"/>
      </rPr>
      <t>3</t>
    </r>
    <r>
      <rPr>
        <sz val="9"/>
        <rFont val="Times New Roman"/>
        <family val="1"/>
      </rPr>
      <t>%</t>
    </r>
  </si>
  <si>
    <t>*67</t>
  </si>
  <si>
    <t>安溪县青洋矿区石墨矿</t>
  </si>
  <si>
    <t>FC%</t>
  </si>
  <si>
    <t>*68</t>
  </si>
  <si>
    <t>安溪县青洋兴发石墨矿区</t>
  </si>
  <si>
    <t>安溪县桃舟南坑硅灰石矿</t>
  </si>
  <si>
    <r>
      <t>CaO</t>
    </r>
    <r>
      <rPr>
        <sz val="9"/>
        <rFont val="宋体"/>
        <family val="0"/>
      </rPr>
      <t>、</t>
    </r>
    <r>
      <rPr>
        <sz val="9"/>
        <rFont val="Times New Roman"/>
        <family val="1"/>
      </rPr>
      <t>SiO2</t>
    </r>
    <r>
      <rPr>
        <sz val="9"/>
        <rFont val="宋体"/>
        <family val="0"/>
      </rPr>
      <t>（</t>
    </r>
    <r>
      <rPr>
        <sz val="9"/>
        <rFont val="Times New Roman"/>
        <family val="1"/>
      </rPr>
      <t>%</t>
    </r>
    <r>
      <rPr>
        <sz val="9"/>
        <rFont val="宋体"/>
        <family val="0"/>
      </rPr>
      <t>）</t>
    </r>
  </si>
  <si>
    <r>
      <t>38</t>
    </r>
    <r>
      <rPr>
        <sz val="9"/>
        <rFont val="宋体"/>
        <family val="0"/>
      </rPr>
      <t>、</t>
    </r>
    <r>
      <rPr>
        <sz val="9"/>
        <rFont val="Times New Roman"/>
        <family val="1"/>
      </rPr>
      <t>52.08</t>
    </r>
  </si>
  <si>
    <t>*70</t>
  </si>
  <si>
    <t>德化县古春铜、钾长石矿区</t>
  </si>
  <si>
    <r>
      <t>K</t>
    </r>
    <r>
      <rPr>
        <vertAlign val="subscript"/>
        <sz val="9"/>
        <rFont val="Times New Roman"/>
        <family val="1"/>
      </rPr>
      <t>2</t>
    </r>
    <r>
      <rPr>
        <sz val="9"/>
        <rFont val="Times New Roman"/>
        <family val="1"/>
      </rPr>
      <t>O%</t>
    </r>
  </si>
  <si>
    <t>泉港涂岭燕通开采场涂岭大雾山劈柴坑钾钠长石矿</t>
  </si>
  <si>
    <t>泉州市泉港区宝峰矿产有限公司大雾山笔架林场钾钠长石矿</t>
  </si>
  <si>
    <t>*73</t>
  </si>
  <si>
    <t>安溪县寨坂叶腊石矿区</t>
  </si>
  <si>
    <r>
      <t>Al</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t>
    </r>
  </si>
  <si>
    <t>叶腊石 千吨</t>
  </si>
  <si>
    <t>*74</t>
  </si>
  <si>
    <t>德化县葛坑叶腊石矿</t>
  </si>
  <si>
    <t>*75</t>
  </si>
  <si>
    <t>德化县超越叶腊石矿</t>
  </si>
  <si>
    <t>德化县星发叶腊石矿</t>
  </si>
  <si>
    <t>德化县狮形岐叶腊石矿</t>
  </si>
  <si>
    <t>*78</t>
  </si>
  <si>
    <r>
      <rPr>
        <sz val="9"/>
        <rFont val="宋体"/>
        <family val="0"/>
      </rPr>
      <t>德化县陈安寨叶腊石矿</t>
    </r>
  </si>
  <si>
    <t>南安市半岭叶蜡石矿区</t>
  </si>
  <si>
    <t>安溪县湖上岭尾石灰岩矿</t>
  </si>
  <si>
    <t>大型</t>
  </si>
  <si>
    <t>CaO%</t>
  </si>
  <si>
    <t>*81</t>
  </si>
  <si>
    <t>安溪县珍地石灰岩矿区</t>
  </si>
  <si>
    <t>*82</t>
  </si>
  <si>
    <t>安溪县后井石灰岩矿区</t>
  </si>
  <si>
    <t>*83</t>
  </si>
  <si>
    <t>安溪县霞春石灰岩矿区</t>
  </si>
  <si>
    <t>*84</t>
  </si>
  <si>
    <t>安溪县长基石灰岩矿区</t>
  </si>
  <si>
    <t>*85</t>
  </si>
  <si>
    <t>安溪县珍地石龟山矿区</t>
  </si>
  <si>
    <t>*86</t>
  </si>
  <si>
    <t>安溪县湖上乡珍地面呈石灰矿</t>
  </si>
  <si>
    <t>*87</t>
  </si>
  <si>
    <t>安溪县湖上上洋石灰石矿</t>
  </si>
  <si>
    <t>安溪县珍地石中金石灰岩矿</t>
  </si>
  <si>
    <t>水泥用灰岩</t>
  </si>
  <si>
    <t>集安集团（安溪）有限公司五阆山石灰石矿</t>
  </si>
  <si>
    <t>*90</t>
  </si>
  <si>
    <t>德化县杨梅乡安村为标溪底石灰石矿</t>
  </si>
  <si>
    <r>
      <rPr>
        <sz val="9"/>
        <rFont val="宋体"/>
        <family val="0"/>
      </rPr>
      <t>闭坑</t>
    </r>
  </si>
  <si>
    <t>*91</t>
  </si>
  <si>
    <t>德化县安石坑石灰岩矿</t>
  </si>
  <si>
    <t>*92</t>
  </si>
  <si>
    <t>德化县葛坑湖头灰岭石灰岩矿</t>
  </si>
  <si>
    <r>
      <rPr>
        <sz val="9"/>
        <rFont val="宋体"/>
        <family val="0"/>
      </rPr>
      <t>德化县上涌镇石灰岩矿</t>
    </r>
  </si>
  <si>
    <r>
      <rPr>
        <sz val="9"/>
        <rFont val="宋体"/>
        <family val="0"/>
      </rPr>
      <t>矿点</t>
    </r>
  </si>
  <si>
    <r>
      <rPr>
        <sz val="9"/>
        <rFont val="宋体"/>
        <family val="0"/>
      </rPr>
      <t>德化县燕乌石灰岩矿</t>
    </r>
  </si>
  <si>
    <r>
      <rPr>
        <sz val="9"/>
        <rFont val="宋体"/>
        <family val="0"/>
      </rPr>
      <t>德化县矿山旗石灰岩矿</t>
    </r>
  </si>
  <si>
    <t>德化县美阳石灰联营矿</t>
  </si>
  <si>
    <t>德化县阳山格仔后石灰岩矿</t>
  </si>
  <si>
    <r>
      <rPr>
        <sz val="9"/>
        <rFont val="宋体"/>
        <family val="0"/>
      </rPr>
      <t>整合</t>
    </r>
  </si>
  <si>
    <t>德化县曾坂石灰岩矿</t>
  </si>
  <si>
    <t>*99</t>
  </si>
  <si>
    <t>福建省永春水泥厂铅坑狮仔潭石灰石矿</t>
  </si>
  <si>
    <t>*100</t>
  </si>
  <si>
    <t>永春县铅坑石灰岩矿</t>
  </si>
  <si>
    <t>永春县陈坑头石灰岩矿区</t>
  </si>
  <si>
    <t>永春县纸坑石灰岩矿区</t>
  </si>
  <si>
    <t>永春县云溪石灰岩矿区</t>
  </si>
  <si>
    <t>*104</t>
  </si>
  <si>
    <t>晋江市华峰玻璃砂矿区</t>
  </si>
  <si>
    <r>
      <t>SiO</t>
    </r>
    <r>
      <rPr>
        <vertAlign val="subscript"/>
        <sz val="10.5"/>
        <rFont val="Times New Roman"/>
        <family val="1"/>
      </rPr>
      <t>2</t>
    </r>
    <r>
      <rPr>
        <sz val="10.5"/>
        <rFont val="Times New Roman"/>
        <family val="1"/>
      </rPr>
      <t>%</t>
    </r>
  </si>
  <si>
    <t>玻璃用石英</t>
  </si>
  <si>
    <t>*105</t>
  </si>
  <si>
    <t>晋江市深沪玻璃砂矿区</t>
  </si>
  <si>
    <t>永春县下洋后洋头石料场</t>
  </si>
  <si>
    <t>*107</t>
  </si>
  <si>
    <t>福建省安溪芦田招坑高岭土矿</t>
  </si>
  <si>
    <t>*108</t>
  </si>
  <si>
    <t>德化县半岭高岭土矿区</t>
  </si>
  <si>
    <t>*109</t>
  </si>
  <si>
    <t>南安市岭兜高岭土矿区</t>
  </si>
  <si>
    <t>南安市笋坑埔高岭土矿区</t>
  </si>
  <si>
    <t>*111</t>
  </si>
  <si>
    <t>南安市高山高岭土矿区</t>
  </si>
  <si>
    <r>
      <t>Al</t>
    </r>
    <r>
      <rPr>
        <vertAlign val="subscript"/>
        <sz val="9"/>
        <rFont val="Times New Roman"/>
        <family val="1"/>
      </rPr>
      <t>2</t>
    </r>
    <r>
      <rPr>
        <sz val="9"/>
        <rFont val="Times New Roman"/>
        <family val="1"/>
      </rPr>
      <t>O</t>
    </r>
    <r>
      <rPr>
        <vertAlign val="subscript"/>
        <sz val="9"/>
        <rFont val="Times New Roman"/>
        <family val="1"/>
      </rPr>
      <t>4%</t>
    </r>
  </si>
  <si>
    <t>*112</t>
  </si>
  <si>
    <t>南安市芸溪高岭土矿区</t>
  </si>
  <si>
    <r>
      <t>Al</t>
    </r>
    <r>
      <rPr>
        <vertAlign val="subscript"/>
        <sz val="9"/>
        <rFont val="Times New Roman"/>
        <family val="1"/>
      </rPr>
      <t>2</t>
    </r>
    <r>
      <rPr>
        <sz val="9"/>
        <rFont val="Times New Roman"/>
        <family val="1"/>
      </rPr>
      <t>O</t>
    </r>
    <r>
      <rPr>
        <vertAlign val="subscript"/>
        <sz val="9"/>
        <rFont val="Times New Roman"/>
        <family val="1"/>
      </rPr>
      <t>5%</t>
    </r>
  </si>
  <si>
    <t>*113</t>
  </si>
  <si>
    <t>永春县大丘头高岭土矿区</t>
  </si>
  <si>
    <t>永春县福春高岭土矿区</t>
  </si>
  <si>
    <t>永春县德垵山高岭土矿区</t>
  </si>
  <si>
    <r>
      <t>Al</t>
    </r>
    <r>
      <rPr>
        <vertAlign val="subscript"/>
        <sz val="9"/>
        <rFont val="Times New Roman"/>
        <family val="1"/>
      </rPr>
      <t>2</t>
    </r>
    <r>
      <rPr>
        <sz val="9"/>
        <rFont val="Times New Roman"/>
        <family val="1"/>
      </rPr>
      <t>O</t>
    </r>
    <r>
      <rPr>
        <vertAlign val="subscript"/>
        <sz val="9"/>
        <rFont val="Times New Roman"/>
        <family val="1"/>
      </rPr>
      <t>3%</t>
    </r>
  </si>
  <si>
    <t>*116</t>
  </si>
  <si>
    <t>晋江市大布林高岭土矿区</t>
  </si>
  <si>
    <t>*117</t>
  </si>
  <si>
    <t>晋江市白安高岭土矿区</t>
  </si>
  <si>
    <t>*118</t>
  </si>
  <si>
    <t>晋江市大埔高岭土矿区</t>
  </si>
  <si>
    <r>
      <t>Al</t>
    </r>
    <r>
      <rPr>
        <vertAlign val="subscript"/>
        <sz val="9"/>
        <rFont val="Times New Roman"/>
        <family val="1"/>
      </rPr>
      <t>2</t>
    </r>
    <r>
      <rPr>
        <sz val="9"/>
        <rFont val="Times New Roman"/>
        <family val="1"/>
      </rPr>
      <t>O</t>
    </r>
    <r>
      <rPr>
        <vertAlign val="subscript"/>
        <sz val="9"/>
        <rFont val="Times New Roman"/>
        <family val="1"/>
      </rPr>
      <t>6%</t>
    </r>
  </si>
  <si>
    <t xml:space="preserve">永春介福扬美瓷土矿
</t>
  </si>
  <si>
    <t>陶瓷土</t>
  </si>
  <si>
    <t>*120</t>
  </si>
  <si>
    <t>福建省安溪县南吉高岭土有限公司吉山高岭土矿</t>
  </si>
  <si>
    <t>*121</t>
  </si>
  <si>
    <t>德化县格仔炉冷水格瓷石矿</t>
  </si>
  <si>
    <t>*122</t>
  </si>
  <si>
    <t>德化县打石坑陶瓷土矿</t>
  </si>
  <si>
    <t>*123</t>
  </si>
  <si>
    <t>德化县永鑫陶瓷土矿</t>
  </si>
  <si>
    <t>闭坑</t>
  </si>
  <si>
    <t>*124</t>
  </si>
  <si>
    <t>德化县九户林陶瓷土矿</t>
  </si>
  <si>
    <t>*125</t>
  </si>
  <si>
    <t>德化县美湖狮公印瓷土矿</t>
  </si>
  <si>
    <t>*126</t>
  </si>
  <si>
    <t>德化县上地国山陶瓷土矿</t>
  </si>
  <si>
    <t>*127</t>
  </si>
  <si>
    <t>福建省德化县佳鑫矿业有限公司金竹坑瓷石矿</t>
  </si>
  <si>
    <t>*128</t>
  </si>
  <si>
    <t>福建省德化县美龙矿业有限公司前厝坑瓷石矿</t>
  </si>
  <si>
    <t>德化县东山陶瓷土矿</t>
  </si>
  <si>
    <t>德化县格头山陶瓷土矿</t>
  </si>
  <si>
    <t>德化县大西坑陶瓷土矿</t>
  </si>
  <si>
    <t>*132</t>
  </si>
  <si>
    <t>德化县棕蔑杯瓷石矿</t>
  </si>
  <si>
    <t>德化县鑫德源矿业有限责任公司盖德山坪陶瓷土矿</t>
  </si>
  <si>
    <t xml:space="preserve">德化县美湖乡阳山村良辉金竹坑干坑瓷石矿
</t>
  </si>
  <si>
    <t xml:space="preserve">福建省德化汤头矿产开发公司岭脚瓷石（土）矿
</t>
  </si>
  <si>
    <t>*136</t>
  </si>
  <si>
    <t xml:space="preserve">德化县大坪山瓷石（土）矿
</t>
  </si>
  <si>
    <t>惠安吕罔寨钾钠长石矿区</t>
  </si>
  <si>
    <t>南安市施坪瓷石矿区</t>
  </si>
  <si>
    <t>整合</t>
  </si>
  <si>
    <t>南安市柳城上都村田螺坑、茶叶园边</t>
  </si>
  <si>
    <t>南安市西埔陶瓷土矿区</t>
  </si>
  <si>
    <t>*141</t>
  </si>
  <si>
    <t>泉州市泉港磊秀石材有限公司涂岭瓷石矿</t>
  </si>
  <si>
    <r>
      <rPr>
        <sz val="9"/>
        <rFont val="宋体"/>
        <family val="0"/>
      </rPr>
      <t>泉州市泉港磊秀石材有限公司邱后山矿段陶土</t>
    </r>
    <r>
      <rPr>
        <sz val="9"/>
        <rFont val="Times New Roman"/>
        <family val="1"/>
      </rPr>
      <t>(</t>
    </r>
    <r>
      <rPr>
        <sz val="9"/>
        <rFont val="宋体"/>
        <family val="0"/>
      </rPr>
      <t>瓷石</t>
    </r>
    <r>
      <rPr>
        <sz val="9"/>
        <rFont val="Times New Roman"/>
        <family val="1"/>
      </rPr>
      <t>)</t>
    </r>
    <r>
      <rPr>
        <sz val="9"/>
        <rFont val="宋体"/>
        <family val="0"/>
      </rPr>
      <t>矿</t>
    </r>
  </si>
  <si>
    <t>泉州市泉港磊秀石材有限公司涂型陶瓷土矿</t>
  </si>
  <si>
    <t>*144</t>
  </si>
  <si>
    <t>永春县虎亭尖瓷石矿区</t>
  </si>
  <si>
    <t>永春县岐山瓷土矿区</t>
  </si>
  <si>
    <t>永春县郎溪陶瓷土矿区</t>
  </si>
  <si>
    <t>永春县石厝瓷石矿区</t>
  </si>
  <si>
    <t xml:space="preserve">永春县玉斗镇玉美瓷土矿
</t>
  </si>
  <si>
    <t xml:space="preserve">永春县蓬壶镇汤坑山高岭土矿
</t>
  </si>
  <si>
    <t xml:space="preserve">永春县大南坑瓷土矿
</t>
  </si>
  <si>
    <t xml:space="preserve">永春县玉斗白珩瓷土矿
</t>
  </si>
  <si>
    <t>永春县桂鑫矿产开发有限公司青年场瓷土矿</t>
  </si>
  <si>
    <t>南安市大湖山伊利石矿区</t>
  </si>
  <si>
    <r>
      <rPr>
        <sz val="9"/>
        <rFont val="宋体"/>
        <family val="0"/>
      </rPr>
      <t>伊利石</t>
    </r>
    <r>
      <rPr>
        <sz val="10.5"/>
        <rFont val="Times New Roman"/>
        <family val="1"/>
      </rPr>
      <t>%</t>
    </r>
  </si>
  <si>
    <t>南安苦坑伊利石矿区</t>
  </si>
  <si>
    <t>安溪县湖头粘土矿区</t>
  </si>
  <si>
    <t>水泥配料用粘土</t>
  </si>
  <si>
    <t>MgO%</t>
  </si>
  <si>
    <t>德化县公路坂矿区</t>
  </si>
  <si>
    <t>*157</t>
  </si>
  <si>
    <t>安溪县剑斗屏山辉绿岩矿区</t>
  </si>
  <si>
    <t>*158</t>
  </si>
  <si>
    <t>南安市康美镇梅魁村大埔山矿区</t>
  </si>
  <si>
    <r>
      <rPr>
        <sz val="9"/>
        <rFont val="宋体"/>
        <family val="0"/>
      </rPr>
      <t>荒料率</t>
    </r>
    <r>
      <rPr>
        <sz val="9"/>
        <rFont val="Times New Roman"/>
        <family val="1"/>
      </rPr>
      <t>%</t>
    </r>
  </si>
  <si>
    <t>南安市奇龙山辉绿岩矿区</t>
  </si>
  <si>
    <t>南安市后堀闪长岩矿区</t>
  </si>
  <si>
    <r>
      <rPr>
        <sz val="9"/>
        <rFont val="宋体"/>
        <family val="0"/>
      </rPr>
      <t>荒料率</t>
    </r>
    <r>
      <rPr>
        <sz val="10.5"/>
        <rFont val="Times New Roman"/>
        <family val="1"/>
      </rPr>
      <t>%</t>
    </r>
  </si>
  <si>
    <t>安溪县湖头竹山长石砂矿</t>
  </si>
  <si>
    <t>安溪县湖头郭埔采石场</t>
  </si>
  <si>
    <t>安溪县龙门仙东溪尾山石籽场</t>
  </si>
  <si>
    <t>安溪县剑斗打石安采石场</t>
  </si>
  <si>
    <t>安溪县剑斗兴鑫采石场后林仔建筑用花岗岩矿</t>
  </si>
  <si>
    <t>安溪县长坑乡南斗乌石寨采石场</t>
  </si>
  <si>
    <t>惠安县许山花岗岩矿区</t>
  </si>
  <si>
    <t>惠安县烟墩山花岗岩矿区</t>
  </si>
  <si>
    <r>
      <rPr>
        <sz val="9"/>
        <rFont val="宋体"/>
        <family val="0"/>
      </rPr>
      <t>惠安县香山花岗岩矿区</t>
    </r>
  </si>
  <si>
    <t>惠安县大尖山花岗岩矿区</t>
  </si>
  <si>
    <t>惠安县下埔花岗岩矿区</t>
  </si>
  <si>
    <t>惠安县后沃花岗岩矿区</t>
  </si>
  <si>
    <r>
      <rPr>
        <sz val="9"/>
        <rFont val="宋体"/>
        <family val="0"/>
      </rPr>
      <t>惠安县大坑内采石场</t>
    </r>
  </si>
  <si>
    <r>
      <rPr>
        <sz val="9"/>
        <rFont val="宋体"/>
        <family val="0"/>
      </rPr>
      <t>惠安县黄塘镇松溪村松兴石仔场</t>
    </r>
  </si>
  <si>
    <r>
      <rPr>
        <sz val="9"/>
        <rFont val="宋体"/>
        <family val="0"/>
      </rPr>
      <t>惠安县洛阳镇陈坝村黄玉池石仔场</t>
    </r>
  </si>
  <si>
    <t>惠安县螺阳镇下埔古墓山锦坤石仔场</t>
  </si>
  <si>
    <t>惠安县辋川镇更新虎石坑矿区</t>
  </si>
  <si>
    <t>晋江市金山头花岗岩矿区</t>
  </si>
  <si>
    <t>洛江区土岭坑花岗岩矿区</t>
  </si>
  <si>
    <t>洛江区鹰岭花岗岩矿区</t>
  </si>
  <si>
    <t>洛江区火围山凝灰岩矿区</t>
  </si>
  <si>
    <t>南安市白石山花岗岩矿区</t>
  </si>
  <si>
    <t>南安市大幕尖花岗岩矿区</t>
  </si>
  <si>
    <t>南安市大湖山花岗岩矿区</t>
  </si>
  <si>
    <t>南安市无量功山花岗岩矿区</t>
  </si>
  <si>
    <t>南安市上畲花岗岩矿区</t>
  </si>
  <si>
    <t>南安市溪东花岗岩矿区</t>
  </si>
  <si>
    <t>南安市菊江花岗岩矿区</t>
  </si>
  <si>
    <r>
      <rPr>
        <sz val="9"/>
        <rFont val="宋体"/>
        <family val="0"/>
      </rPr>
      <t>南安市洪濑石寨山建筑用花岗岩</t>
    </r>
  </si>
  <si>
    <r>
      <rPr>
        <sz val="9"/>
        <rFont val="宋体"/>
        <family val="0"/>
      </rPr>
      <t>南安市厦桥建筑材料有限公司</t>
    </r>
  </si>
  <si>
    <r>
      <rPr>
        <sz val="9"/>
        <rFont val="宋体"/>
        <family val="0"/>
      </rPr>
      <t xml:space="preserve">南安市丰州镇桃源村大人山采石场
</t>
    </r>
  </si>
  <si>
    <t>南安市丰州镇桃源山心南面采石场</t>
  </si>
  <si>
    <t>南安市丰州镇桃源山心东采石场</t>
  </si>
  <si>
    <t>泉州广华矿业有限公司丰州镇建筑用花岗岩矿</t>
  </si>
  <si>
    <t>南安市丰州镇后田村（后田村龙虾山矿）</t>
  </si>
  <si>
    <t>泉港区岩山花岗岩矿区</t>
  </si>
  <si>
    <t>泉港联谊建材厂涂岭前欧大山花岗岩矿</t>
  </si>
  <si>
    <t>泉港区磊秀石材有限公司涂岭瓷石矿</t>
  </si>
  <si>
    <t>惠安建邦混凝土开发有限公司惠安县建筑用花岗岩</t>
  </si>
  <si>
    <t>台商投资区沉坑内矿区</t>
  </si>
  <si>
    <t>台商投资区西帽山矿区</t>
  </si>
  <si>
    <r>
      <rPr>
        <sz val="9"/>
        <rFont val="宋体"/>
        <family val="0"/>
      </rPr>
      <t>台商投资区汉河建筑用花岗岩矿</t>
    </r>
  </si>
  <si>
    <t>台商投资区苍霞矿区</t>
  </si>
  <si>
    <t>石狮市牛岭山花岗岩矿区</t>
  </si>
  <si>
    <t>石狮市虎头山花岗岩矿区</t>
  </si>
  <si>
    <t>石狮市蜂内山花岗岩矿区</t>
  </si>
  <si>
    <t>石狮市瞭望山花岗岩矿区</t>
  </si>
  <si>
    <t>永春县大湾坑花岗岩矿区</t>
  </si>
  <si>
    <t>永春县陈荇花岗岩矿区</t>
  </si>
  <si>
    <t>永春县茂春花岗岩矿区</t>
  </si>
  <si>
    <t>永春县双溪口花岗岩矿区</t>
  </si>
  <si>
    <t>永春县苏坑花岗岩矿区</t>
  </si>
  <si>
    <t>永春县大吕花岗岩矿区</t>
  </si>
  <si>
    <t>永春县半岭花岗岩矿区</t>
  </si>
  <si>
    <r>
      <rPr>
        <sz val="9"/>
        <rFont val="宋体"/>
        <family val="0"/>
      </rPr>
      <t xml:space="preserve">永春县坑仔口大湾坑采石场
</t>
    </r>
  </si>
  <si>
    <r>
      <rPr>
        <sz val="9"/>
        <rFont val="宋体"/>
        <family val="0"/>
      </rPr>
      <t xml:space="preserve">永春县石鼓吾江采石场
</t>
    </r>
  </si>
  <si>
    <r>
      <rPr>
        <sz val="9"/>
        <rFont val="宋体"/>
        <family val="0"/>
      </rPr>
      <t xml:space="preserve">永春县达埔镇大吕采石场
</t>
    </r>
  </si>
  <si>
    <t>福建省永春县嵩溪矿区建筑用花岗岩矿</t>
  </si>
  <si>
    <t>永春县大卿矿区建筑用花岗岩矿</t>
  </si>
  <si>
    <t>*220</t>
  </si>
  <si>
    <t>泉州市桃花山花岗岩矿区</t>
  </si>
  <si>
    <t>饰面用花岗岩</t>
  </si>
  <si>
    <r>
      <t>荒料率</t>
    </r>
    <r>
      <rPr>
        <sz val="9"/>
        <rFont val="Times New Roman"/>
        <family val="1"/>
      </rPr>
      <t>%</t>
    </r>
  </si>
  <si>
    <t>*221</t>
  </si>
  <si>
    <r>
      <rPr>
        <sz val="9"/>
        <rFont val="宋体"/>
        <family val="0"/>
      </rPr>
      <t>安溪县台安花岗岩矿区</t>
    </r>
  </si>
  <si>
    <t>*222</t>
  </si>
  <si>
    <r>
      <rPr>
        <sz val="9"/>
        <rFont val="宋体"/>
        <family val="0"/>
      </rPr>
      <t>安溪县龙门镇跌死虎盟禾花岗岩矿区</t>
    </r>
  </si>
  <si>
    <t>安溪县官桥——龙门花岗岩东矿区</t>
  </si>
  <si>
    <t>荒料率(%)</t>
  </si>
  <si>
    <t>惠安县正豪石业东桥屿头山采石场</t>
  </si>
  <si>
    <t>惠安县高山花岗岩矿区</t>
  </si>
  <si>
    <t>惠安县螺阳镇盘龙村金荣石料场</t>
  </si>
  <si>
    <t>惠安县崇武镇前垵官人山玉兴石料场</t>
  </si>
  <si>
    <t>*228</t>
  </si>
  <si>
    <t>晋江市巴厝花岗岩矿区</t>
  </si>
  <si>
    <t>晋江市龟山花岗岩矿区</t>
  </si>
  <si>
    <t>晋江燕岩山花岗岩矿区</t>
  </si>
  <si>
    <t>晋江长岭山花岗岩矿区</t>
  </si>
  <si>
    <t>晋江市马山花岗岩矿区</t>
  </si>
  <si>
    <t>*233</t>
  </si>
  <si>
    <r>
      <rPr>
        <sz val="9"/>
        <rFont val="宋体"/>
        <family val="0"/>
      </rPr>
      <t>南安市洪濑灯塔山石子场</t>
    </r>
  </si>
  <si>
    <t>*234</t>
  </si>
  <si>
    <t>南安市石料场砻山、麒麟山花岗岩矿区</t>
  </si>
  <si>
    <t>南安市松脚仑花岗岩矿区</t>
  </si>
  <si>
    <t>南安市破寨山花岗岩矿区</t>
  </si>
  <si>
    <t>南安市施坪花岗岩矿区</t>
  </si>
  <si>
    <t>南安市石井后壁山、风鼓山饰面用花岗岩</t>
  </si>
  <si>
    <t>*239</t>
  </si>
  <si>
    <t>泉州市泉港区南邱石材有限公司邱厝村仙公山花岗岩矿</t>
  </si>
  <si>
    <t>泉港区仙公山花岗岩矿区</t>
  </si>
  <si>
    <t>泉港区大石山花岗岩矿区</t>
  </si>
  <si>
    <t>泉州市泉港区大平石业发展有限公司仑头花岗岩矿</t>
  </si>
  <si>
    <t>南安仑苍石壁脚采石场</t>
  </si>
  <si>
    <t>安溪县参内西菇庵建筑用凝灰岩</t>
  </si>
  <si>
    <r>
      <rPr>
        <sz val="9"/>
        <rFont val="宋体"/>
        <family val="0"/>
      </rPr>
      <t>安溪县尚卿新楼大林尾采石场</t>
    </r>
  </si>
  <si>
    <r>
      <rPr>
        <sz val="9"/>
        <rFont val="宋体"/>
        <family val="0"/>
      </rPr>
      <t>德化县浔中镇土坂采石场</t>
    </r>
  </si>
  <si>
    <r>
      <rPr>
        <sz val="9"/>
        <rFont val="宋体"/>
        <family val="0"/>
      </rPr>
      <t>德化县滨紫山采石场</t>
    </r>
  </si>
  <si>
    <r>
      <rPr>
        <sz val="9"/>
        <rFont val="宋体"/>
        <family val="0"/>
      </rPr>
      <t xml:space="preserve">德化县鸡冠山采石场
</t>
    </r>
  </si>
  <si>
    <r>
      <rPr>
        <sz val="9"/>
        <rFont val="宋体"/>
        <family val="0"/>
      </rPr>
      <t xml:space="preserve">德化县盖德乡盖德村鬼坑碎石矿
</t>
    </r>
  </si>
  <si>
    <r>
      <rPr>
        <sz val="9"/>
        <rFont val="宋体"/>
        <family val="0"/>
      </rPr>
      <t xml:space="preserve">德化县金钻九际夯碎石矿
</t>
    </r>
  </si>
  <si>
    <t>洛江区西桶山凝灰岩矿区</t>
  </si>
  <si>
    <t>泉州市洛江区大扑山矿区建筑用凝灰岩矿</t>
  </si>
  <si>
    <t>泉州市三和兴建材发展有限公司</t>
  </si>
  <si>
    <r>
      <rPr>
        <sz val="9"/>
        <rFont val="宋体"/>
        <family val="0"/>
      </rPr>
      <t>泉州市洛江区罗溪辉煌采石场</t>
    </r>
  </si>
  <si>
    <r>
      <rPr>
        <sz val="9"/>
        <rFont val="宋体"/>
        <family val="0"/>
      </rPr>
      <t>泉州市洛江区马甲建新石子场</t>
    </r>
  </si>
  <si>
    <t>南安市石术头凝灰岩矿区</t>
  </si>
  <si>
    <t>南安市新丰山凝灰岩矿区</t>
  </si>
  <si>
    <t>南安市九人山凝灰岩矿区</t>
  </si>
  <si>
    <t>南安市关坑凝灰岩矿区</t>
  </si>
  <si>
    <t>南安市仑苍东湖山建筑用凝灰岩</t>
  </si>
  <si>
    <t>南安市诗山水针坝建筑用凝灰岩</t>
  </si>
  <si>
    <t>南安市罗东呼水格建筑用凝灰岩</t>
  </si>
  <si>
    <t>南安市洪濑关坑建筑用凝灰岩</t>
  </si>
  <si>
    <t>南安市官桥土地公岭建筑用凝灰岩</t>
  </si>
  <si>
    <t>泉港区涂型凝灰岩矿区</t>
  </si>
  <si>
    <t>永春县虎拱坑凝灰岩矿区</t>
  </si>
  <si>
    <t>永春县狮庵山凝灰岩矿区</t>
  </si>
  <si>
    <r>
      <rPr>
        <sz val="9"/>
        <rFont val="宋体"/>
        <family val="0"/>
      </rPr>
      <t xml:space="preserve">永春县湖洋培柱采石场
</t>
    </r>
  </si>
  <si>
    <r>
      <rPr>
        <sz val="9"/>
        <rFont val="宋体"/>
        <family val="0"/>
      </rPr>
      <t xml:space="preserve">永春县蓬壶镇南幢盛泰采石场
</t>
    </r>
  </si>
  <si>
    <r>
      <rPr>
        <sz val="9"/>
        <rFont val="宋体"/>
        <family val="0"/>
      </rPr>
      <t>永春县东平深坑石窟</t>
    </r>
  </si>
  <si>
    <t>永春县石邦湖采石场</t>
  </si>
  <si>
    <r>
      <rPr>
        <sz val="9"/>
        <rFont val="宋体"/>
        <family val="0"/>
      </rPr>
      <t>永春县东平仙峰山采石场</t>
    </r>
  </si>
  <si>
    <t>永春县天马山建筑用凝灰岩</t>
  </si>
  <si>
    <t>永春县印石山采石场</t>
  </si>
  <si>
    <t>福建安溪清水岩矿泉水有限公司清水岩矿泉水</t>
  </si>
  <si>
    <t xml:space="preserve">福建省德化县戴云山矿泉水有限责任公司戴云山矿泉水
</t>
  </si>
  <si>
    <t>惠安县紫皇矿泉水饮料有限公司</t>
  </si>
  <si>
    <t>泉州市怡新食品饮料有限公司</t>
  </si>
  <si>
    <t>泉州市丰泽区北峰涌永天然水开发中心</t>
  </si>
  <si>
    <t>福建省永春盘龙矿泉水有限公司林前矿泉水</t>
  </si>
  <si>
    <t>福建永春锦源矿泉水有限公司乌髻岩矿泉水</t>
  </si>
  <si>
    <r>
      <rPr>
        <sz val="9"/>
        <rFont val="宋体"/>
        <family val="0"/>
      </rPr>
      <t xml:space="preserve">福建省闽南煤田勘探开发公司大鹏山矿泉水
</t>
    </r>
  </si>
  <si>
    <t>附表4  2015年泉州市主要矿产开发利用现状表</t>
  </si>
  <si>
    <t>矿山数（个）</t>
  </si>
  <si>
    <t>产量</t>
  </si>
  <si>
    <t>矿业产值（万元）</t>
  </si>
  <si>
    <t>合计</t>
  </si>
  <si>
    <t>单位</t>
  </si>
  <si>
    <t>大型矿山</t>
  </si>
  <si>
    <t>中型矿山</t>
  </si>
  <si>
    <t>小型矿山</t>
  </si>
  <si>
    <r>
      <rPr>
        <sz val="9"/>
        <color indexed="8"/>
        <rFont val="宋体"/>
        <family val="0"/>
      </rPr>
      <t>万吨</t>
    </r>
    <r>
      <rPr>
        <sz val="9"/>
        <color indexed="8"/>
        <rFont val="Times New Roman"/>
        <family val="1"/>
      </rPr>
      <t>/</t>
    </r>
    <r>
      <rPr>
        <sz val="9"/>
        <color indexed="8"/>
        <rFont val="宋体"/>
        <family val="0"/>
      </rPr>
      <t>年</t>
    </r>
  </si>
  <si>
    <r>
      <rPr>
        <sz val="9"/>
        <color indexed="8"/>
        <rFont val="宋体"/>
        <family val="0"/>
      </rPr>
      <t>万</t>
    </r>
    <r>
      <rPr>
        <sz val="9"/>
        <color indexed="8"/>
        <rFont val="Times New Roman"/>
        <family val="1"/>
      </rPr>
      <t>m</t>
    </r>
    <r>
      <rPr>
        <vertAlign val="superscript"/>
        <sz val="9"/>
        <color indexed="8"/>
        <rFont val="Times New Roman"/>
        <family val="1"/>
      </rPr>
      <t>3</t>
    </r>
    <r>
      <rPr>
        <sz val="9"/>
        <color indexed="8"/>
        <rFont val="Times New Roman"/>
        <family val="1"/>
      </rPr>
      <t>/</t>
    </r>
    <r>
      <rPr>
        <sz val="9"/>
        <color indexed="8"/>
        <rFont val="宋体"/>
        <family val="0"/>
      </rPr>
      <t>年</t>
    </r>
  </si>
  <si>
    <r>
      <rPr>
        <b/>
        <sz val="14"/>
        <rFont val="宋体"/>
        <family val="0"/>
      </rPr>
      <t>附表</t>
    </r>
    <r>
      <rPr>
        <b/>
        <sz val="14"/>
        <rFont val="Times New Roman"/>
        <family val="1"/>
      </rPr>
      <t xml:space="preserve">5  </t>
    </r>
    <r>
      <rPr>
        <b/>
        <sz val="14"/>
        <rFont val="宋体"/>
        <family val="0"/>
      </rPr>
      <t>截至</t>
    </r>
    <r>
      <rPr>
        <b/>
        <sz val="14"/>
        <rFont val="Times New Roman"/>
        <family val="1"/>
      </rPr>
      <t>2015</t>
    </r>
    <r>
      <rPr>
        <b/>
        <sz val="14"/>
        <rFont val="宋体"/>
        <family val="0"/>
      </rPr>
      <t>年泉州市主要矿山开发利用现状表</t>
    </r>
  </si>
  <si>
    <t>所在
行政区</t>
  </si>
  <si>
    <r>
      <rPr>
        <b/>
        <sz val="10"/>
        <rFont val="宋体"/>
        <family val="0"/>
      </rPr>
      <t>矿山编号</t>
    </r>
  </si>
  <si>
    <r>
      <rPr>
        <b/>
        <sz val="10"/>
        <rFont val="宋体"/>
        <family val="0"/>
      </rPr>
      <t>矿山名称</t>
    </r>
  </si>
  <si>
    <t>矿产
名称</t>
  </si>
  <si>
    <r>
      <rPr>
        <b/>
        <sz val="10"/>
        <rFont val="宋体"/>
        <family val="0"/>
      </rPr>
      <t>储量</t>
    </r>
  </si>
  <si>
    <r>
      <rPr>
        <b/>
        <sz val="10"/>
        <rFont val="宋体"/>
        <family val="0"/>
      </rPr>
      <t>基础
储量</t>
    </r>
  </si>
  <si>
    <r>
      <rPr>
        <b/>
        <sz val="10"/>
        <rFont val="宋体"/>
        <family val="0"/>
      </rPr>
      <t>资源量</t>
    </r>
  </si>
  <si>
    <r>
      <rPr>
        <b/>
        <sz val="10"/>
        <rFont val="宋体"/>
        <family val="0"/>
      </rPr>
      <t>开发利用
状态</t>
    </r>
  </si>
  <si>
    <r>
      <rPr>
        <b/>
        <sz val="10"/>
        <rFont val="宋体"/>
        <family val="0"/>
      </rPr>
      <t>开采
规模</t>
    </r>
  </si>
  <si>
    <r>
      <rPr>
        <b/>
        <sz val="10"/>
        <rFont val="宋体"/>
        <family val="0"/>
      </rPr>
      <t>产量
单位</t>
    </r>
  </si>
  <si>
    <t>设计
生产
能力</t>
  </si>
  <si>
    <r>
      <rPr>
        <b/>
        <sz val="10"/>
        <rFont val="宋体"/>
        <family val="0"/>
      </rPr>
      <t>产量</t>
    </r>
  </si>
  <si>
    <r>
      <rPr>
        <b/>
        <sz val="10"/>
        <rFont val="宋体"/>
        <family val="0"/>
      </rPr>
      <t>矿业产值
（万元）</t>
    </r>
  </si>
  <si>
    <r>
      <rPr>
        <b/>
        <sz val="10"/>
        <rFont val="宋体"/>
        <family val="0"/>
      </rPr>
      <t>开采
回采率
（</t>
    </r>
    <r>
      <rPr>
        <b/>
        <sz val="10"/>
        <rFont val="Times New Roman"/>
        <family val="1"/>
      </rPr>
      <t>%</t>
    </r>
    <r>
      <rPr>
        <b/>
        <sz val="10"/>
        <rFont val="宋体"/>
        <family val="0"/>
      </rPr>
      <t>）</t>
    </r>
  </si>
  <si>
    <r>
      <rPr>
        <b/>
        <sz val="10"/>
        <rFont val="宋体"/>
        <family val="0"/>
      </rPr>
      <t>选矿
回收率
（</t>
    </r>
    <r>
      <rPr>
        <b/>
        <sz val="10"/>
        <rFont val="Times New Roman"/>
        <family val="1"/>
      </rPr>
      <t>%</t>
    </r>
    <r>
      <rPr>
        <b/>
        <sz val="10"/>
        <rFont val="宋体"/>
        <family val="0"/>
      </rPr>
      <t>）</t>
    </r>
  </si>
  <si>
    <r>
      <rPr>
        <b/>
        <sz val="10"/>
        <rFont val="宋体"/>
        <family val="0"/>
      </rPr>
      <t>综合
利用
（</t>
    </r>
    <r>
      <rPr>
        <b/>
        <sz val="10"/>
        <rFont val="Times New Roman"/>
        <family val="1"/>
      </rPr>
      <t>%</t>
    </r>
    <r>
      <rPr>
        <b/>
        <sz val="10"/>
        <rFont val="宋体"/>
        <family val="0"/>
      </rPr>
      <t>）</t>
    </r>
  </si>
  <si>
    <r>
      <rPr>
        <sz val="9"/>
        <rFont val="宋体"/>
        <family val="0"/>
      </rPr>
      <t>安溪县剑斗煤矿后井井田</t>
    </r>
  </si>
  <si>
    <r>
      <rPr>
        <sz val="9"/>
        <rFont val="宋体"/>
        <family val="0"/>
      </rPr>
      <t>万吨</t>
    </r>
    <r>
      <rPr>
        <sz val="9"/>
        <rFont val="Times New Roman"/>
        <family val="1"/>
      </rPr>
      <t>/</t>
    </r>
    <r>
      <rPr>
        <sz val="9"/>
        <rFont val="宋体"/>
        <family val="0"/>
      </rPr>
      <t>年</t>
    </r>
  </si>
  <si>
    <r>
      <rPr>
        <sz val="9"/>
        <rFont val="宋体"/>
        <family val="0"/>
      </rPr>
      <t>安溪县剑斗煤矿东阳井田</t>
    </r>
  </si>
  <si>
    <r>
      <rPr>
        <sz val="9"/>
        <rFont val="宋体"/>
        <family val="0"/>
      </rPr>
      <t>未利用</t>
    </r>
  </si>
  <si>
    <r>
      <rPr>
        <sz val="9"/>
        <rFont val="宋体"/>
        <family val="0"/>
      </rPr>
      <t>安溪县后井煤矿后山坑井田</t>
    </r>
  </si>
  <si>
    <r>
      <rPr>
        <sz val="9"/>
        <rFont val="宋体"/>
        <family val="0"/>
      </rPr>
      <t>德化县绮阳煤矿</t>
    </r>
  </si>
  <si>
    <r>
      <rPr>
        <sz val="9"/>
        <rFont val="宋体"/>
        <family val="0"/>
      </rPr>
      <t>德化县曾坂煤矿</t>
    </r>
  </si>
  <si>
    <r>
      <rPr>
        <sz val="9"/>
        <rFont val="宋体"/>
        <family val="0"/>
      </rPr>
      <t>永春县</t>
    </r>
  </si>
  <si>
    <r>
      <rPr>
        <sz val="9"/>
        <rFont val="宋体"/>
        <family val="0"/>
      </rPr>
      <t xml:space="preserve">福建省天湖山能源实业有限公司铅坑煤矿
</t>
    </r>
  </si>
  <si>
    <r>
      <rPr>
        <sz val="9"/>
        <rFont val="宋体"/>
        <family val="0"/>
      </rPr>
      <t>福建省天湖山能源实业有限公司曲斗煤矿二号井</t>
    </r>
  </si>
  <si>
    <t>永春县</t>
  </si>
  <si>
    <t>永春县铅坑煤矿有限公司铅坑煤矿</t>
  </si>
  <si>
    <r>
      <rPr>
        <sz val="9"/>
        <rFont val="宋体"/>
        <family val="0"/>
      </rPr>
      <t>永春县西萍煤矿有限责任公司西萍煤矿</t>
    </r>
  </si>
  <si>
    <r>
      <rPr>
        <sz val="9"/>
        <rFont val="宋体"/>
        <family val="0"/>
      </rPr>
      <t>永春县荷殊煤矿有限责任公司荷殊煤矿</t>
    </r>
  </si>
  <si>
    <r>
      <rPr>
        <sz val="9"/>
        <rFont val="宋体"/>
        <family val="0"/>
      </rPr>
      <t xml:space="preserve">福建省永春煤矿南湖一号井
</t>
    </r>
  </si>
  <si>
    <r>
      <rPr>
        <sz val="9"/>
        <rFont val="宋体"/>
        <family val="0"/>
      </rPr>
      <t xml:space="preserve">福建省天湖山能源实业有限公司含春煤矿
</t>
    </r>
  </si>
  <si>
    <r>
      <rPr>
        <sz val="9"/>
        <rFont val="宋体"/>
        <family val="0"/>
      </rPr>
      <t xml:space="preserve">永春县新嘉煤矿有限责任公司曲斗煤矿
</t>
    </r>
  </si>
  <si>
    <r>
      <rPr>
        <sz val="9"/>
        <rFont val="宋体"/>
        <family val="0"/>
      </rPr>
      <t xml:space="preserve">福建省永春煤矿官殊矿井
</t>
    </r>
  </si>
  <si>
    <r>
      <rPr>
        <sz val="9"/>
        <rFont val="宋体"/>
        <family val="0"/>
      </rPr>
      <t xml:space="preserve">永春县含春煤矿有限责任公司含春煤矿
</t>
    </r>
  </si>
  <si>
    <r>
      <rPr>
        <sz val="9"/>
        <rFont val="宋体"/>
        <family val="0"/>
      </rPr>
      <t xml:space="preserve">永春县新嘉煤矿有限责任公司南湖煤矿
</t>
    </r>
  </si>
  <si>
    <r>
      <rPr>
        <sz val="9"/>
        <rFont val="宋体"/>
        <family val="0"/>
      </rPr>
      <t>永春县青竹安煤矿有限责任公司青竹安煤矿</t>
    </r>
  </si>
  <si>
    <r>
      <rPr>
        <sz val="9"/>
        <rFont val="宋体"/>
        <family val="0"/>
      </rPr>
      <t xml:space="preserve">永春县新嘉煤矿有限责任公司新一煤矿
</t>
    </r>
  </si>
  <si>
    <r>
      <rPr>
        <sz val="9"/>
        <rFont val="宋体"/>
        <family val="0"/>
      </rPr>
      <t>永春县新二煤矿有限责任公司新二煤矿</t>
    </r>
  </si>
  <si>
    <r>
      <rPr>
        <sz val="9"/>
        <rFont val="宋体"/>
        <family val="0"/>
      </rPr>
      <t>福建省安溪县汤埔地热</t>
    </r>
  </si>
  <si>
    <r>
      <rPr>
        <sz val="9"/>
        <rFont val="宋体"/>
        <family val="0"/>
      </rPr>
      <t>福建省安溪县佛仔格地热</t>
    </r>
  </si>
  <si>
    <r>
      <rPr>
        <sz val="9"/>
        <rFont val="宋体"/>
        <family val="0"/>
      </rPr>
      <t>安溪县榜寨地下热水工程</t>
    </r>
  </si>
  <si>
    <r>
      <rPr>
        <sz val="9"/>
        <rFont val="宋体"/>
        <family val="0"/>
      </rPr>
      <t xml:space="preserve">德化县自来水公司蕉溪地热
</t>
    </r>
  </si>
  <si>
    <t>德化县</t>
  </si>
  <si>
    <r>
      <rPr>
        <sz val="9"/>
        <rFont val="宋体"/>
        <family val="0"/>
      </rPr>
      <t>泉州市安溪县潘田铁矿区</t>
    </r>
  </si>
  <si>
    <r>
      <rPr>
        <sz val="9"/>
        <rFont val="宋体"/>
        <family val="0"/>
      </rPr>
      <t>福建省安溪新田矿产开发有限公司新田铁矿</t>
    </r>
  </si>
  <si>
    <r>
      <rPr>
        <sz val="9"/>
        <rFont val="宋体"/>
        <family val="0"/>
      </rPr>
      <t>安溪县恒玻利锰铁矿有限公司青洋铁锰矿</t>
    </r>
  </si>
  <si>
    <r>
      <rPr>
        <sz val="9"/>
        <rFont val="宋体"/>
        <family val="0"/>
      </rPr>
      <t>德化县鑫阳铁矿</t>
    </r>
  </si>
  <si>
    <r>
      <rPr>
        <sz val="9"/>
        <rFont val="宋体"/>
        <family val="0"/>
      </rPr>
      <t>德化县阳山新田铁矿</t>
    </r>
  </si>
  <si>
    <r>
      <rPr>
        <sz val="9"/>
        <rFont val="宋体"/>
        <family val="0"/>
      </rPr>
      <t>德化县阳山狮头铁矿</t>
    </r>
  </si>
  <si>
    <r>
      <rPr>
        <sz val="9"/>
        <rFont val="宋体"/>
        <family val="0"/>
      </rPr>
      <t>德化县阳山村草园仔、柒宝铁矿</t>
    </r>
  </si>
  <si>
    <r>
      <rPr>
        <sz val="9"/>
        <rFont val="宋体"/>
        <family val="0"/>
      </rPr>
      <t>德化县凤山村笔架山铁矿</t>
    </r>
  </si>
  <si>
    <r>
      <rPr>
        <sz val="9"/>
        <rFont val="宋体"/>
        <family val="0"/>
      </rPr>
      <t>德化县鑫田矿业尖山铁矿</t>
    </r>
  </si>
  <si>
    <r>
      <rPr>
        <sz val="9"/>
        <rFont val="宋体"/>
        <family val="0"/>
      </rPr>
      <t>德化县丘埕铁多金属矿</t>
    </r>
  </si>
  <si>
    <r>
      <rPr>
        <sz val="9"/>
        <rFont val="宋体"/>
        <family val="0"/>
      </rPr>
      <t>南安市乌页山锰矿</t>
    </r>
  </si>
  <si>
    <r>
      <rPr>
        <sz val="9"/>
        <rFont val="宋体"/>
        <family val="0"/>
      </rPr>
      <t>德化县上涌锰铁矿</t>
    </r>
  </si>
  <si>
    <t>*43</t>
  </si>
  <si>
    <t>福建省德化县安村矿区青云山矿段</t>
  </si>
  <si>
    <r>
      <rPr>
        <sz val="9"/>
        <rFont val="宋体"/>
        <family val="0"/>
      </rPr>
      <t>金</t>
    </r>
    <r>
      <rPr>
        <sz val="9"/>
        <rFont val="Times New Roman"/>
        <family val="1"/>
      </rPr>
      <t xml:space="preserve"> </t>
    </r>
    <r>
      <rPr>
        <sz val="9"/>
        <rFont val="宋体"/>
        <family val="0"/>
      </rPr>
      <t>千克</t>
    </r>
  </si>
  <si>
    <t>*44</t>
  </si>
  <si>
    <t>福建省德化县西墘矿区铜（金）矿</t>
  </si>
  <si>
    <t>银 吨</t>
  </si>
  <si>
    <r>
      <rPr>
        <sz val="9"/>
        <rFont val="宋体"/>
        <family val="0"/>
      </rPr>
      <t>安溪县福安铅锌矿区</t>
    </r>
  </si>
  <si>
    <r>
      <rPr>
        <sz val="9"/>
        <rFont val="宋体"/>
        <family val="0"/>
      </rPr>
      <t>德化县柴叶坑铅锌矿区</t>
    </r>
  </si>
  <si>
    <r>
      <rPr>
        <sz val="9"/>
        <rFont val="宋体"/>
        <family val="0"/>
      </rPr>
      <t xml:space="preserve">德化县博诚矿业有限责任公司赤水铅锌矿
</t>
    </r>
  </si>
  <si>
    <r>
      <rPr>
        <sz val="9"/>
        <rFont val="宋体"/>
        <family val="0"/>
      </rPr>
      <t>永春县宏业矿产有限公司壶山矿区</t>
    </r>
  </si>
  <si>
    <t>*50</t>
  </si>
  <si>
    <r>
      <rPr>
        <sz val="9"/>
        <rFont val="宋体"/>
        <family val="0"/>
      </rPr>
      <t>永春县天湖山煤矿铅坑铅锌矿区</t>
    </r>
  </si>
  <si>
    <r>
      <rPr>
        <sz val="9"/>
        <rFont val="宋体"/>
        <family val="0"/>
      </rPr>
      <t>德化县岭头格钼矿</t>
    </r>
  </si>
  <si>
    <r>
      <rPr>
        <sz val="9"/>
        <rFont val="宋体"/>
        <family val="0"/>
      </rPr>
      <t>南安市蔡西钼矿区</t>
    </r>
  </si>
  <si>
    <t>*53</t>
  </si>
  <si>
    <r>
      <rPr>
        <sz val="9"/>
        <rFont val="宋体"/>
        <family val="0"/>
      </rPr>
      <t>福建省泉港区大林山矿区东矿段钼矿</t>
    </r>
  </si>
  <si>
    <t>*54</t>
  </si>
  <si>
    <t>*55</t>
  </si>
  <si>
    <r>
      <rPr>
        <sz val="9"/>
        <rFont val="宋体"/>
        <family val="0"/>
      </rPr>
      <t>德化县双旗山金矿区水门金矿段</t>
    </r>
  </si>
  <si>
    <t>*56</t>
  </si>
  <si>
    <t>福建黄金集团有限公司德化安村雷潭金矿</t>
  </si>
  <si>
    <r>
      <rPr>
        <sz val="9"/>
        <rFont val="宋体"/>
        <family val="0"/>
      </rPr>
      <t>德化县十字格牛车坪金矿</t>
    </r>
  </si>
  <si>
    <r>
      <rPr>
        <sz val="9"/>
        <rFont val="宋体"/>
        <family val="0"/>
      </rPr>
      <t>德化县洪鑫金矿有限责任公司洪鑫金矿</t>
    </r>
  </si>
  <si>
    <r>
      <rPr>
        <sz val="9"/>
        <rFont val="宋体"/>
        <family val="0"/>
      </rPr>
      <t>福建省德化邱村矿业有限公司</t>
    </r>
  </si>
  <si>
    <r>
      <rPr>
        <sz val="9"/>
        <rFont val="宋体"/>
        <family val="0"/>
      </rPr>
      <t>德化县石头坂金矿</t>
    </r>
  </si>
  <si>
    <r>
      <rPr>
        <sz val="9"/>
        <rFont val="宋体"/>
        <family val="0"/>
      </rPr>
      <t>德化县杨梅大蛇金矿</t>
    </r>
  </si>
  <si>
    <r>
      <rPr>
        <sz val="9"/>
        <rFont val="宋体"/>
        <family val="0"/>
      </rPr>
      <t>福建省德化县东洋金矿</t>
    </r>
  </si>
  <si>
    <r>
      <rPr>
        <sz val="9"/>
        <rFont val="宋体"/>
        <family val="0"/>
      </rPr>
      <t>德化县涌溪大冬坑金矿</t>
    </r>
  </si>
  <si>
    <r>
      <rPr>
        <sz val="9"/>
        <rFont val="宋体"/>
        <family val="0"/>
      </rPr>
      <t>德化县南方子尖金矿</t>
    </r>
  </si>
  <si>
    <r>
      <rPr>
        <sz val="9"/>
        <rFont val="宋体"/>
        <family val="0"/>
      </rPr>
      <t>银矿</t>
    </r>
  </si>
  <si>
    <r>
      <rPr>
        <sz val="9"/>
        <rFont val="宋体"/>
        <family val="0"/>
      </rPr>
      <t>德化县涌溪矿区下坂金矿段</t>
    </r>
  </si>
  <si>
    <r>
      <rPr>
        <sz val="9"/>
        <rFont val="宋体"/>
        <family val="0"/>
      </rPr>
      <t>福建省安溪县棠棣矿区萤石矿</t>
    </r>
  </si>
  <si>
    <r>
      <rPr>
        <sz val="9"/>
        <rFont val="宋体"/>
        <family val="0"/>
      </rPr>
      <t>安溪县感德华地萤石矿</t>
    </r>
  </si>
  <si>
    <r>
      <rPr>
        <sz val="9"/>
        <rFont val="宋体"/>
        <family val="0"/>
      </rPr>
      <t>普通萤石</t>
    </r>
  </si>
  <si>
    <r>
      <rPr>
        <sz val="9"/>
        <rFont val="宋体"/>
        <family val="0"/>
      </rPr>
      <t>福建省安溪县华地矿区萤石矿</t>
    </r>
  </si>
  <si>
    <t>*69</t>
  </si>
  <si>
    <r>
      <rPr>
        <sz val="9"/>
        <rFont val="宋体"/>
        <family val="0"/>
      </rPr>
      <t>德化县瑞昌矿业有限公司汤头河空石英矿</t>
    </r>
  </si>
  <si>
    <r>
      <rPr>
        <sz val="9"/>
        <rFont val="宋体"/>
        <family val="0"/>
      </rPr>
      <t>德化县美湖南钟坑石英岩矿</t>
    </r>
  </si>
  <si>
    <t>*71</t>
  </si>
  <si>
    <r>
      <rPr>
        <sz val="9"/>
        <rFont val="宋体"/>
        <family val="0"/>
      </rPr>
      <t>洛江区</t>
    </r>
  </si>
  <si>
    <r>
      <rPr>
        <sz val="9"/>
        <rFont val="宋体"/>
        <family val="0"/>
      </rPr>
      <t>泉州市洛江区河市乌雾坑采石场</t>
    </r>
  </si>
  <si>
    <t>*72</t>
  </si>
  <si>
    <r>
      <rPr>
        <sz val="9"/>
        <rFont val="宋体"/>
        <family val="0"/>
      </rPr>
      <t>晋江市</t>
    </r>
  </si>
  <si>
    <r>
      <rPr>
        <sz val="9"/>
        <rFont val="宋体"/>
        <family val="0"/>
      </rPr>
      <t>福建省安溪县霞春矿区硫铁矿</t>
    </r>
  </si>
  <si>
    <r>
      <rPr>
        <sz val="9"/>
        <rFont val="宋体"/>
        <family val="0"/>
      </rPr>
      <t>永春县溪园明矾石矿区</t>
    </r>
  </si>
  <si>
    <r>
      <rPr>
        <sz val="9"/>
        <rFont val="宋体"/>
        <family val="0"/>
      </rPr>
      <t>明矾石</t>
    </r>
    <r>
      <rPr>
        <sz val="9"/>
        <rFont val="Times New Roman"/>
        <family val="1"/>
      </rPr>
      <t xml:space="preserve"> </t>
    </r>
    <r>
      <rPr>
        <sz val="9"/>
        <rFont val="宋体"/>
        <family val="0"/>
      </rPr>
      <t>千吨</t>
    </r>
  </si>
  <si>
    <r>
      <rPr>
        <sz val="9"/>
        <rFont val="宋体"/>
        <family val="0"/>
      </rPr>
      <t>安溪县青洋矿区石墨矿</t>
    </r>
  </si>
  <si>
    <t>*76</t>
  </si>
  <si>
    <r>
      <rPr>
        <sz val="9"/>
        <rFont val="宋体"/>
        <family val="0"/>
      </rPr>
      <t>安溪县青洋兴发石墨矿区</t>
    </r>
  </si>
  <si>
    <r>
      <rPr>
        <sz val="9"/>
        <rFont val="宋体"/>
        <family val="0"/>
      </rPr>
      <t>安溪县桃舟南坑硅灰石矿</t>
    </r>
  </si>
  <si>
    <r>
      <rPr>
        <sz val="9"/>
        <rFont val="宋体"/>
        <family val="0"/>
      </rPr>
      <t>硅灰石</t>
    </r>
  </si>
  <si>
    <t>小矿</t>
  </si>
  <si>
    <t>德化县古春铜、钾长石矿</t>
  </si>
  <si>
    <r>
      <rPr>
        <sz val="9"/>
        <rFont val="宋体"/>
        <family val="0"/>
      </rPr>
      <t>泉港涂岭燕通开采场涂岭大雾山劈柴坑钾钠长石矿</t>
    </r>
  </si>
  <si>
    <r>
      <rPr>
        <sz val="9"/>
        <rFont val="宋体"/>
        <family val="0"/>
      </rPr>
      <t>长石</t>
    </r>
  </si>
  <si>
    <r>
      <rPr>
        <sz val="9"/>
        <rFont val="宋体"/>
        <family val="0"/>
      </rPr>
      <t>泉州市泉港区宝峰矿产有限公司大雾山笔架林场钾钠长石矿</t>
    </r>
  </si>
  <si>
    <r>
      <rPr>
        <sz val="9"/>
        <rFont val="宋体"/>
        <family val="0"/>
      </rPr>
      <t>安溪县寨坂叶腊石矿区</t>
    </r>
  </si>
  <si>
    <r>
      <rPr>
        <sz val="9"/>
        <rFont val="宋体"/>
        <family val="0"/>
      </rPr>
      <t>德化县葛坑叶腊石矿</t>
    </r>
  </si>
  <si>
    <r>
      <rPr>
        <sz val="9"/>
        <rFont val="宋体"/>
        <family val="0"/>
      </rPr>
      <t>德化县超越叶腊石矿</t>
    </r>
  </si>
  <si>
    <r>
      <rPr>
        <sz val="9"/>
        <rFont val="宋体"/>
        <family val="0"/>
      </rPr>
      <t>德化县星发叶腊石矿</t>
    </r>
  </si>
  <si>
    <r>
      <rPr>
        <sz val="9"/>
        <rFont val="宋体"/>
        <family val="0"/>
      </rPr>
      <t>德化县狮形岐叶腊石矿</t>
    </r>
  </si>
  <si>
    <t>*88</t>
  </si>
  <si>
    <t>安溪县湖头集安石灰岩矿</t>
  </si>
  <si>
    <t>*89</t>
  </si>
  <si>
    <r>
      <rPr>
        <sz val="9"/>
        <rFont val="宋体"/>
        <family val="0"/>
      </rPr>
      <t>安溪县后井石灰岩矿区</t>
    </r>
  </si>
  <si>
    <t>福建省安溪县霞春石灰岩矿区</t>
  </si>
  <si>
    <t>福建省安溪三元岩矿业有限公司长基石灰岩矿</t>
  </si>
  <si>
    <t>*93</t>
  </si>
  <si>
    <t>*94</t>
  </si>
  <si>
    <t>*97</t>
  </si>
  <si>
    <t>*98</t>
  </si>
  <si>
    <r>
      <rPr>
        <sz val="9"/>
        <rFont val="宋体"/>
        <family val="0"/>
      </rPr>
      <t>德化县安石坑石灰岩矿</t>
    </r>
  </si>
  <si>
    <r>
      <rPr>
        <sz val="9"/>
        <rFont val="宋体"/>
        <family val="0"/>
      </rPr>
      <t>德化县美阳石灰联营矿</t>
    </r>
  </si>
  <si>
    <r>
      <rPr>
        <sz val="9"/>
        <rFont val="宋体"/>
        <family val="0"/>
      </rPr>
      <t>德化县阳山格仔后石灰岩矿</t>
    </r>
  </si>
  <si>
    <r>
      <rPr>
        <sz val="9"/>
        <rFont val="宋体"/>
        <family val="0"/>
      </rPr>
      <t>德化县曾坂石灰岩矿</t>
    </r>
  </si>
  <si>
    <t>*102</t>
  </si>
  <si>
    <r>
      <rPr>
        <sz val="9"/>
        <rFont val="宋体"/>
        <family val="0"/>
      </rPr>
      <t>福建省永春水泥厂铅坑狮仔潭石灰石矿</t>
    </r>
  </si>
  <si>
    <t>*103</t>
  </si>
  <si>
    <r>
      <rPr>
        <sz val="9"/>
        <rFont val="宋体"/>
        <family val="0"/>
      </rPr>
      <t>永春县铅坑石灰岩矿</t>
    </r>
  </si>
  <si>
    <r>
      <rPr>
        <sz val="9"/>
        <rFont val="宋体"/>
        <family val="0"/>
      </rPr>
      <t>永春县陈坑头石灰岩矿区</t>
    </r>
  </si>
  <si>
    <r>
      <rPr>
        <sz val="9"/>
        <rFont val="宋体"/>
        <family val="0"/>
      </rPr>
      <t>永春县云溪石灰岩矿区</t>
    </r>
  </si>
  <si>
    <r>
      <rPr>
        <sz val="9"/>
        <rFont val="宋体"/>
        <family val="0"/>
      </rPr>
      <t>福建省安溪芦田招坑高岭土矿</t>
    </r>
  </si>
  <si>
    <r>
      <rPr>
        <sz val="9"/>
        <rFont val="宋体"/>
        <family val="0"/>
      </rPr>
      <t>德化县半岭高岭土矿区</t>
    </r>
  </si>
  <si>
    <r>
      <rPr>
        <sz val="9"/>
        <rFont val="宋体"/>
        <family val="0"/>
      </rPr>
      <t>南安市岭兜高岭土矿区</t>
    </r>
  </si>
  <si>
    <r>
      <rPr>
        <sz val="9"/>
        <rFont val="宋体"/>
        <family val="0"/>
      </rPr>
      <t>南安市笋坑埔高岭土矿区</t>
    </r>
  </si>
  <si>
    <r>
      <rPr>
        <sz val="9"/>
        <rFont val="宋体"/>
        <family val="0"/>
      </rPr>
      <t>永春县大丘头高岭土矿区</t>
    </r>
  </si>
  <si>
    <r>
      <rPr>
        <sz val="9"/>
        <rFont val="宋体"/>
        <family val="0"/>
      </rPr>
      <t>永春县福春高岭土矿区</t>
    </r>
  </si>
  <si>
    <r>
      <rPr>
        <sz val="9"/>
        <rFont val="宋体"/>
        <family val="0"/>
      </rPr>
      <t>永春县德</t>
    </r>
    <r>
      <rPr>
        <sz val="9"/>
        <rFont val="仿宋_GB2312"/>
        <family val="3"/>
      </rPr>
      <t>垵山高岭土矿区</t>
    </r>
  </si>
  <si>
    <r>
      <rPr>
        <sz val="9"/>
        <rFont val="宋体"/>
        <family val="0"/>
      </rPr>
      <t xml:space="preserve">永春介福扬美瓷土矿
</t>
    </r>
  </si>
  <si>
    <t>*115</t>
  </si>
  <si>
    <r>
      <rPr>
        <sz val="9"/>
        <rFont val="宋体"/>
        <family val="0"/>
      </rPr>
      <t>福建省安溪县南吉高岭土有限公司吉山高岭土矿</t>
    </r>
  </si>
  <si>
    <r>
      <rPr>
        <sz val="9"/>
        <rFont val="宋体"/>
        <family val="0"/>
      </rPr>
      <t>德化县大坪山陶瓷土矿</t>
    </r>
  </si>
  <si>
    <t>*119</t>
  </si>
  <si>
    <r>
      <rPr>
        <sz val="9"/>
        <rFont val="宋体"/>
        <family val="0"/>
      </rPr>
      <t>福建省德化县美龙矿业有限公司前厝坑瓷石矿</t>
    </r>
  </si>
  <si>
    <r>
      <rPr>
        <sz val="9"/>
        <rFont val="宋体"/>
        <family val="0"/>
      </rPr>
      <t>德化县东山陶瓷土矿</t>
    </r>
  </si>
  <si>
    <r>
      <rPr>
        <sz val="9"/>
        <rFont val="宋体"/>
        <family val="0"/>
      </rPr>
      <t>德化县格头山陶瓷土矿</t>
    </r>
  </si>
  <si>
    <r>
      <rPr>
        <sz val="9"/>
        <rFont val="宋体"/>
        <family val="0"/>
      </rPr>
      <t>德化县鑫德源矿业有限责任公司盖德山坪陶瓷土矿</t>
    </r>
  </si>
  <si>
    <r>
      <rPr>
        <sz val="9"/>
        <rFont val="宋体"/>
        <family val="0"/>
      </rPr>
      <t xml:space="preserve">福建省德化汤头矿产开发公司岭脚瓷石（土）矿
</t>
    </r>
  </si>
  <si>
    <r>
      <rPr>
        <sz val="9"/>
        <rFont val="宋体"/>
        <family val="0"/>
      </rPr>
      <t>南安市施坪瓷石矿区</t>
    </r>
  </si>
  <si>
    <r>
      <rPr>
        <sz val="9"/>
        <rFont val="宋体"/>
        <family val="0"/>
      </rPr>
      <t>南安市柳城上都村田螺坑、茶叶园边</t>
    </r>
  </si>
  <si>
    <r>
      <rPr>
        <sz val="9"/>
        <rFont val="宋体"/>
        <family val="0"/>
      </rPr>
      <t>南安市西埔陶瓷土矿区</t>
    </r>
  </si>
  <si>
    <r>
      <rPr>
        <sz val="9"/>
        <rFont val="宋体"/>
        <family val="0"/>
      </rPr>
      <t>泉州市泉港磊秀石材有限公司涂岭瓷石矿</t>
    </r>
  </si>
  <si>
    <r>
      <rPr>
        <sz val="9"/>
        <rFont val="宋体"/>
        <family val="0"/>
      </rPr>
      <t>泉州市泉港磊秀石材有限公司涂型陶瓷土矿</t>
    </r>
  </si>
  <si>
    <t>*135</t>
  </si>
  <si>
    <r>
      <rPr>
        <sz val="9"/>
        <rFont val="宋体"/>
        <family val="0"/>
      </rPr>
      <t>永春县虎亭尖瓷石矿区</t>
    </r>
  </si>
  <si>
    <r>
      <rPr>
        <sz val="9"/>
        <rFont val="宋体"/>
        <family val="0"/>
      </rPr>
      <t>万立方米</t>
    </r>
    <r>
      <rPr>
        <sz val="9"/>
        <rFont val="Times New Roman"/>
        <family val="1"/>
      </rPr>
      <t>/</t>
    </r>
    <r>
      <rPr>
        <sz val="9"/>
        <rFont val="宋体"/>
        <family val="0"/>
      </rPr>
      <t>年</t>
    </r>
  </si>
  <si>
    <r>
      <rPr>
        <sz val="9"/>
        <rFont val="宋体"/>
        <family val="0"/>
      </rPr>
      <t>永春县岐山瓷土矿区</t>
    </r>
  </si>
  <si>
    <r>
      <rPr>
        <sz val="9"/>
        <rFont val="宋体"/>
        <family val="0"/>
      </rPr>
      <t>永春县郎溪陶瓷土矿区</t>
    </r>
  </si>
  <si>
    <r>
      <rPr>
        <sz val="9"/>
        <rFont val="宋体"/>
        <family val="0"/>
      </rPr>
      <t>永春县石厝瓷石矿区</t>
    </r>
  </si>
  <si>
    <r>
      <rPr>
        <sz val="9"/>
        <rFont val="宋体"/>
        <family val="0"/>
      </rPr>
      <t xml:space="preserve">永春县玉斗镇玉美瓷土矿
</t>
    </r>
  </si>
  <si>
    <r>
      <rPr>
        <sz val="9"/>
        <rFont val="宋体"/>
        <family val="0"/>
      </rPr>
      <t xml:space="preserve">永春县蓬壶镇汤坑山高岭土矿
</t>
    </r>
  </si>
  <si>
    <r>
      <rPr>
        <sz val="9"/>
        <rFont val="宋体"/>
        <family val="0"/>
      </rPr>
      <t xml:space="preserve">永春县大南坑瓷土矿
</t>
    </r>
  </si>
  <si>
    <r>
      <rPr>
        <sz val="9"/>
        <rFont val="宋体"/>
        <family val="0"/>
      </rPr>
      <t xml:space="preserve">永春县玉斗白珩瓷土矿
</t>
    </r>
  </si>
  <si>
    <r>
      <rPr>
        <sz val="9"/>
        <rFont val="宋体"/>
        <family val="0"/>
      </rPr>
      <t xml:space="preserve">永春县介福乡瓷土矿朗溪矿区
</t>
    </r>
  </si>
  <si>
    <r>
      <rPr>
        <sz val="9"/>
        <rFont val="宋体"/>
        <family val="0"/>
      </rPr>
      <t>永春县桂鑫矿产开发有限公司青年场瓷土矿</t>
    </r>
  </si>
  <si>
    <r>
      <rPr>
        <sz val="9"/>
        <rFont val="宋体"/>
        <family val="0"/>
      </rPr>
      <t>南安市大湖山伊利石矿区</t>
    </r>
  </si>
  <si>
    <r>
      <rPr>
        <sz val="9"/>
        <rFont val="宋体"/>
        <family val="0"/>
      </rPr>
      <t>南安苦坑伊利石矿区</t>
    </r>
  </si>
  <si>
    <t>*147</t>
  </si>
  <si>
    <r>
      <rPr>
        <sz val="9"/>
        <rFont val="宋体"/>
        <family val="0"/>
      </rPr>
      <t>安溪县湖头粘土矿区</t>
    </r>
  </si>
  <si>
    <t>*148</t>
  </si>
  <si>
    <r>
      <rPr>
        <sz val="9"/>
        <rFont val="宋体"/>
        <family val="0"/>
      </rPr>
      <t>安溪县剑斗屏山辉绿岩矿区</t>
    </r>
  </si>
  <si>
    <t>*149</t>
  </si>
  <si>
    <r>
      <rPr>
        <sz val="9"/>
        <rFont val="宋体"/>
        <family val="0"/>
      </rPr>
      <t>南安市康美镇梅魁村大埔山矿区</t>
    </r>
  </si>
  <si>
    <r>
      <rPr>
        <sz val="9"/>
        <rFont val="宋体"/>
        <family val="0"/>
      </rPr>
      <t>南安市奇龙山辉绿岩矿区</t>
    </r>
  </si>
  <si>
    <r>
      <rPr>
        <sz val="9"/>
        <rFont val="宋体"/>
        <family val="0"/>
      </rPr>
      <t>南安市后堀闪长岩矿区</t>
    </r>
  </si>
  <si>
    <r>
      <rPr>
        <sz val="9"/>
        <rFont val="宋体"/>
        <family val="0"/>
      </rPr>
      <t>饰面用闪长岩</t>
    </r>
  </si>
  <si>
    <r>
      <rPr>
        <sz val="9"/>
        <rFont val="宋体"/>
        <family val="0"/>
      </rPr>
      <t>安溪县湖头竹山长石砂矿</t>
    </r>
  </si>
  <si>
    <r>
      <rPr>
        <sz val="9"/>
        <rFont val="宋体"/>
        <family val="0"/>
      </rPr>
      <t>建筑用花岗岩</t>
    </r>
  </si>
  <si>
    <r>
      <rPr>
        <sz val="9"/>
        <rFont val="宋体"/>
        <family val="0"/>
      </rPr>
      <t>安溪县湖头郭埔采石场</t>
    </r>
  </si>
  <si>
    <r>
      <rPr>
        <sz val="9"/>
        <rFont val="宋体"/>
        <family val="0"/>
      </rPr>
      <t>安溪县龙门仙东溪尾山石籽场</t>
    </r>
  </si>
  <si>
    <r>
      <rPr>
        <sz val="9"/>
        <rFont val="宋体"/>
        <family val="0"/>
      </rPr>
      <t>安溪县剑斗打石安采石场</t>
    </r>
  </si>
  <si>
    <r>
      <rPr>
        <sz val="9"/>
        <rFont val="宋体"/>
        <family val="0"/>
      </rPr>
      <t>安溪县剑斗兴鑫采石场后林仔建筑用花岗岩矿</t>
    </r>
  </si>
  <si>
    <r>
      <rPr>
        <sz val="9"/>
        <rFont val="宋体"/>
        <family val="0"/>
      </rPr>
      <t>安溪县长坑乡南斗乌石寨采石场</t>
    </r>
  </si>
  <si>
    <r>
      <rPr>
        <sz val="9"/>
        <rFont val="宋体"/>
        <family val="0"/>
      </rPr>
      <t>惠安县螺阳镇下埔古墓山锦坤石仔场</t>
    </r>
  </si>
  <si>
    <r>
      <rPr>
        <sz val="9"/>
        <rFont val="宋体"/>
        <family val="0"/>
      </rPr>
      <t>惠安县辋川镇更新虎石坑矿区</t>
    </r>
  </si>
  <si>
    <r>
      <rPr>
        <sz val="9"/>
        <rFont val="宋体"/>
        <family val="0"/>
      </rPr>
      <t>南安市丰州镇桃源山心南面采石场</t>
    </r>
  </si>
  <si>
    <r>
      <rPr>
        <sz val="9"/>
        <rFont val="宋体"/>
        <family val="0"/>
      </rPr>
      <t>南安市丰州镇桃源山心东采石场</t>
    </r>
  </si>
  <si>
    <r>
      <rPr>
        <sz val="9"/>
        <rFont val="宋体"/>
        <family val="0"/>
      </rPr>
      <t>南安市</t>
    </r>
  </si>
  <si>
    <r>
      <rPr>
        <sz val="9"/>
        <rFont val="宋体"/>
        <family val="0"/>
      </rPr>
      <t>泉州广华矿业有限公司丰州镇建筑用花岗岩矿</t>
    </r>
  </si>
  <si>
    <r>
      <rPr>
        <sz val="9"/>
        <rFont val="宋体"/>
        <family val="0"/>
      </rPr>
      <t>南安市丰州镇后田村（后田村龙虾山矿）</t>
    </r>
  </si>
  <si>
    <r>
      <rPr>
        <sz val="9"/>
        <rFont val="宋体"/>
        <family val="0"/>
      </rPr>
      <t>泉港联谊建材厂涂岭前欧大山花岗岩矿</t>
    </r>
  </si>
  <si>
    <r>
      <rPr>
        <sz val="9"/>
        <rFont val="宋体"/>
        <family val="0"/>
      </rPr>
      <t>泉港区磊秀石材有限公司涂岭瓷石矿</t>
    </r>
  </si>
  <si>
    <r>
      <rPr>
        <sz val="9"/>
        <rFont val="宋体"/>
        <family val="0"/>
      </rPr>
      <t>惠安建邦混凝土开发有限公司惠安县建筑用花岗岩</t>
    </r>
  </si>
  <si>
    <r>
      <rPr>
        <sz val="9"/>
        <rFont val="宋体"/>
        <family val="0"/>
      </rPr>
      <t>台商投资区</t>
    </r>
  </si>
  <si>
    <r>
      <rPr>
        <sz val="9"/>
        <rFont val="宋体"/>
        <family val="0"/>
      </rPr>
      <t>台商投资区沉坑内矿区</t>
    </r>
  </si>
  <si>
    <r>
      <rPr>
        <sz val="9"/>
        <rFont val="宋体"/>
        <family val="0"/>
      </rPr>
      <t>台商投资区西帽山矿区</t>
    </r>
  </si>
  <si>
    <r>
      <rPr>
        <sz val="9"/>
        <rFont val="宋体"/>
        <family val="0"/>
      </rPr>
      <t>台商投资区苍霞矿区</t>
    </r>
  </si>
  <si>
    <r>
      <rPr>
        <sz val="9"/>
        <rFont val="宋体"/>
        <family val="0"/>
      </rPr>
      <t>石狮市</t>
    </r>
  </si>
  <si>
    <r>
      <rPr>
        <sz val="9"/>
        <rFont val="宋体"/>
        <family val="0"/>
      </rPr>
      <t>福建省永春县嵩溪矿区建筑用花岗岩矿</t>
    </r>
  </si>
  <si>
    <r>
      <rPr>
        <sz val="9"/>
        <rFont val="宋体"/>
        <family val="0"/>
      </rPr>
      <t>永春县大卿矿区建筑用花岗岩矿</t>
    </r>
  </si>
  <si>
    <t>安溪县官桥——龙门花岗岩西矿区</t>
  </si>
  <si>
    <r>
      <rPr>
        <sz val="9"/>
        <rFont val="宋体"/>
        <family val="0"/>
      </rPr>
      <t>惠安县正豪石业东桥屿头山采石场</t>
    </r>
  </si>
  <si>
    <r>
      <rPr>
        <sz val="9"/>
        <rFont val="宋体"/>
        <family val="0"/>
      </rPr>
      <t>惠安县螺阳镇盘龙村金荣石料场</t>
    </r>
  </si>
  <si>
    <r>
      <rPr>
        <sz val="9"/>
        <rFont val="宋体"/>
        <family val="0"/>
      </rPr>
      <t>惠安县崇武镇前垵官人山玉兴石料场</t>
    </r>
  </si>
  <si>
    <t>*224</t>
  </si>
  <si>
    <t>*225</t>
  </si>
  <si>
    <r>
      <rPr>
        <sz val="9"/>
        <rFont val="宋体"/>
        <family val="0"/>
      </rPr>
      <t>南安市石料场砻山、麒麟山花岗岩矿区</t>
    </r>
  </si>
  <si>
    <r>
      <rPr>
        <sz val="9"/>
        <rFont val="宋体"/>
        <family val="0"/>
      </rPr>
      <t>南安市石井后壁山、风鼓山饰面用花岗岩</t>
    </r>
  </si>
  <si>
    <t>*230</t>
  </si>
  <si>
    <r>
      <rPr>
        <sz val="9"/>
        <rFont val="宋体"/>
        <family val="0"/>
      </rPr>
      <t>泉州市泉港区南邱石材有限公司邱厝村仙公山花岗岩矿</t>
    </r>
  </si>
  <si>
    <r>
      <rPr>
        <sz val="9"/>
        <rFont val="宋体"/>
        <family val="0"/>
      </rPr>
      <t>泉州市泉港区大平石业发展有限公司仑头花岗岩矿</t>
    </r>
  </si>
  <si>
    <r>
      <rPr>
        <sz val="9"/>
        <rFont val="宋体"/>
        <family val="0"/>
      </rPr>
      <t>南安仑苍石壁脚采石场</t>
    </r>
  </si>
  <si>
    <r>
      <rPr>
        <sz val="9"/>
        <rFont val="宋体"/>
        <family val="0"/>
      </rPr>
      <t>安溪县参内西菇庵建筑用凝灰岩</t>
    </r>
  </si>
  <si>
    <r>
      <rPr>
        <sz val="9"/>
        <rFont val="宋体"/>
        <family val="0"/>
      </rPr>
      <t>建筑用凝灰岩</t>
    </r>
  </si>
  <si>
    <r>
      <rPr>
        <sz val="9"/>
        <rFont val="宋体"/>
        <family val="0"/>
      </rPr>
      <t>泉州市洛江区大扑山矿区建筑用凝灰岩矿</t>
    </r>
  </si>
  <si>
    <r>
      <rPr>
        <sz val="9"/>
        <rFont val="宋体"/>
        <family val="0"/>
      </rPr>
      <t>泉州市三和兴建材发展有限公司</t>
    </r>
  </si>
  <si>
    <r>
      <rPr>
        <sz val="9"/>
        <rFont val="宋体"/>
        <family val="0"/>
      </rPr>
      <t>南安市关坑凝灰岩矿区</t>
    </r>
  </si>
  <si>
    <r>
      <rPr>
        <sz val="9"/>
        <rFont val="宋体"/>
        <family val="0"/>
      </rPr>
      <t>南安市仑苍东湖山建筑用凝灰岩</t>
    </r>
  </si>
  <si>
    <r>
      <rPr>
        <sz val="9"/>
        <rFont val="宋体"/>
        <family val="0"/>
      </rPr>
      <t>南安市诗山水针坝建筑用凝灰岩</t>
    </r>
  </si>
  <si>
    <r>
      <rPr>
        <sz val="9"/>
        <rFont val="宋体"/>
        <family val="0"/>
      </rPr>
      <t>南安市罗东呼水格建筑用凝灰岩</t>
    </r>
  </si>
  <si>
    <r>
      <rPr>
        <sz val="9"/>
        <rFont val="宋体"/>
        <family val="0"/>
      </rPr>
      <t>南安市洪濑关坑建筑用凝灰岩</t>
    </r>
  </si>
  <si>
    <r>
      <rPr>
        <sz val="9"/>
        <rFont val="宋体"/>
        <family val="0"/>
      </rPr>
      <t>南安市官桥土地公岭建筑用凝灰岩</t>
    </r>
  </si>
  <si>
    <r>
      <rPr>
        <sz val="9"/>
        <rFont val="宋体"/>
        <family val="0"/>
      </rPr>
      <t>永春县天马山建筑用凝灰岩</t>
    </r>
  </si>
  <si>
    <r>
      <rPr>
        <sz val="9"/>
        <rFont val="宋体"/>
        <family val="0"/>
      </rPr>
      <t>永春县印石山采石场</t>
    </r>
  </si>
  <si>
    <r>
      <rPr>
        <sz val="9"/>
        <rFont val="宋体"/>
        <family val="0"/>
      </rPr>
      <t>永春县下洋后洋头石料场</t>
    </r>
  </si>
  <si>
    <r>
      <rPr>
        <sz val="9"/>
        <rFont val="宋体"/>
        <family val="0"/>
      </rPr>
      <t>建筑用砂</t>
    </r>
  </si>
  <si>
    <r>
      <rPr>
        <sz val="9"/>
        <rFont val="宋体"/>
        <family val="0"/>
      </rPr>
      <t>福建安溪清水岩矿泉水有限公司清水岩矿泉水</t>
    </r>
  </si>
  <si>
    <r>
      <rPr>
        <sz val="9"/>
        <rFont val="宋体"/>
        <family val="0"/>
      </rPr>
      <t>矿泉水</t>
    </r>
  </si>
  <si>
    <r>
      <rPr>
        <sz val="9"/>
        <rFont val="宋体"/>
        <family val="0"/>
      </rPr>
      <t xml:space="preserve">福建省德化县戴云山矿泉水有限责任公司戴云山矿泉水
</t>
    </r>
  </si>
  <si>
    <r>
      <rPr>
        <sz val="9"/>
        <rFont val="宋体"/>
        <family val="0"/>
      </rPr>
      <t>惠安县紫皇矿泉水饮料有限公司</t>
    </r>
  </si>
  <si>
    <r>
      <rPr>
        <sz val="9"/>
        <rFont val="宋体"/>
        <family val="0"/>
      </rPr>
      <t>鲤城区</t>
    </r>
  </si>
  <si>
    <r>
      <rPr>
        <sz val="9"/>
        <rFont val="宋体"/>
        <family val="0"/>
      </rPr>
      <t>丰泽区</t>
    </r>
  </si>
  <si>
    <r>
      <rPr>
        <sz val="9"/>
        <rFont val="宋体"/>
        <family val="0"/>
      </rPr>
      <t>福建省永春盘龙矿泉水有限公司林前矿泉水</t>
    </r>
  </si>
  <si>
    <r>
      <rPr>
        <sz val="9"/>
        <rFont val="宋体"/>
        <family val="0"/>
      </rPr>
      <t>福建永春锦源矿泉水有限公司乌髻岩矿泉水</t>
    </r>
  </si>
  <si>
    <r>
      <rPr>
        <b/>
        <sz val="9"/>
        <rFont val="宋体"/>
        <family val="0"/>
      </rPr>
      <t>附表</t>
    </r>
    <r>
      <rPr>
        <b/>
        <sz val="9"/>
        <rFont val="Times New Roman"/>
        <family val="1"/>
      </rPr>
      <t xml:space="preserve">6  </t>
    </r>
    <r>
      <rPr>
        <b/>
        <sz val="9"/>
        <rFont val="宋体"/>
        <family val="0"/>
      </rPr>
      <t>截至</t>
    </r>
    <r>
      <rPr>
        <b/>
        <sz val="9"/>
        <rFont val="Times New Roman"/>
        <family val="1"/>
      </rPr>
      <t>2015</t>
    </r>
    <r>
      <rPr>
        <b/>
        <sz val="9"/>
        <rFont val="宋体"/>
        <family val="0"/>
      </rPr>
      <t>年泉州市主要矿产探矿权现状表</t>
    </r>
  </si>
  <si>
    <r>
      <rPr>
        <b/>
        <sz val="9"/>
        <rFont val="宋体"/>
        <family val="0"/>
      </rPr>
      <t>序
号</t>
    </r>
  </si>
  <si>
    <t>勘查许可证号</t>
  </si>
  <si>
    <t>探矿权人</t>
  </si>
  <si>
    <t>项目编号</t>
  </si>
  <si>
    <t>项目名称</t>
  </si>
  <si>
    <t>工作
程度</t>
  </si>
  <si>
    <t>勘查
主矿种
代码</t>
  </si>
  <si>
    <t>勘查
主矿种
名称</t>
  </si>
  <si>
    <r>
      <rPr>
        <b/>
        <sz val="9"/>
        <rFont val="宋体"/>
        <family val="0"/>
      </rPr>
      <t>登记面积
（</t>
    </r>
    <r>
      <rPr>
        <b/>
        <sz val="9"/>
        <rFont val="Times New Roman"/>
        <family val="1"/>
      </rPr>
      <t>km</t>
    </r>
    <r>
      <rPr>
        <b/>
        <vertAlign val="superscript"/>
        <sz val="9"/>
        <rFont val="Times New Roman"/>
        <family val="1"/>
      </rPr>
      <t>2</t>
    </r>
    <r>
      <rPr>
        <b/>
        <sz val="9"/>
        <rFont val="宋体"/>
        <family val="0"/>
      </rPr>
      <t>）</t>
    </r>
  </si>
  <si>
    <t>图幅编号</t>
  </si>
  <si>
    <t>登记拐点坐标</t>
  </si>
  <si>
    <t>探矿权
有效起止
时间</t>
  </si>
  <si>
    <t>发证
机关</t>
  </si>
  <si>
    <r>
      <rPr>
        <b/>
        <sz val="9"/>
        <rFont val="宋体"/>
        <family val="0"/>
      </rPr>
      <t>发证
机关
编码</t>
    </r>
  </si>
  <si>
    <t>T35120111102045291</t>
  </si>
  <si>
    <t>福建省安溪开盛矿业有限公司</t>
  </si>
  <si>
    <t>AX001</t>
  </si>
  <si>
    <r>
      <rPr>
        <sz val="9"/>
        <rFont val="宋体"/>
        <family val="0"/>
      </rPr>
      <t>福建省安溪县湖山矿区铁矿地质普查</t>
    </r>
  </si>
  <si>
    <t>G50E019015</t>
  </si>
  <si>
    <t>117.4300,24.5730;117.4300,24.5645;
117.4215,24.5645;117.4215,24.5730;</t>
  </si>
  <si>
    <t>2014/12/9
2015/12/9</t>
  </si>
  <si>
    <t>福建省</t>
  </si>
  <si>
    <t>T35420080702010607</t>
  </si>
  <si>
    <r>
      <rPr>
        <sz val="9"/>
        <rFont val="宋体"/>
        <family val="0"/>
      </rPr>
      <t>福建荣新矿业有限公司</t>
    </r>
  </si>
  <si>
    <t>AX002</t>
  </si>
  <si>
    <r>
      <rPr>
        <sz val="9"/>
        <rFont val="宋体"/>
        <family val="0"/>
      </rPr>
      <t>福建省安溪县乌土矿区铁矿普查</t>
    </r>
  </si>
  <si>
    <t>G50E017015</t>
  </si>
  <si>
    <t>117.3700,25.1515;117.3800,25.1515;
117.3800,25.1545;117.4145,25.1545;
117.4145,25.1400;117.4345,25.1400;
117.4345,25.1330;117.3900,25.1330;
117.3900,25.1400;117.3700,25.1400;</t>
  </si>
  <si>
    <t>2016/01/26
2017/01/26</t>
  </si>
  <si>
    <t>T35420090402027407</t>
  </si>
  <si>
    <r>
      <rPr>
        <sz val="9"/>
        <rFont val="宋体"/>
        <family val="0"/>
      </rPr>
      <t>福建省安溪县接天山矿业有限公司</t>
    </r>
  </si>
  <si>
    <t>AX003</t>
  </si>
  <si>
    <r>
      <rPr>
        <sz val="9"/>
        <rFont val="宋体"/>
        <family val="0"/>
      </rPr>
      <t>安溪县接天山矿区观音亭矿段铜多金属矿详查暨外围地质普查</t>
    </r>
  </si>
  <si>
    <t>G50E018017
G50E017017</t>
  </si>
  <si>
    <t>118.0000,25.1030;118.1300,25.1030;
118.1300,25.0930;118.1150,25.0930;
118.1150,25.0915;118.0000,25.0915;</t>
  </si>
  <si>
    <t>2014/07/31
2015/07/31</t>
  </si>
  <si>
    <t>T35420090603030085</t>
  </si>
  <si>
    <r>
      <rPr>
        <sz val="9"/>
        <rFont val="宋体"/>
        <family val="0"/>
      </rPr>
      <t>福建省安溪德泰矿业有限公司</t>
    </r>
  </si>
  <si>
    <t>AX004</t>
  </si>
  <si>
    <r>
      <rPr>
        <sz val="9"/>
        <rFont val="宋体"/>
        <family val="0"/>
      </rPr>
      <t>福建省安溪县湖上矿区石灰岩矿地质预查</t>
    </r>
  </si>
  <si>
    <r>
      <rPr>
        <sz val="9"/>
        <rFont val="宋体"/>
        <family val="0"/>
      </rPr>
      <t>预查</t>
    </r>
  </si>
  <si>
    <t>G50E017016</t>
  </si>
  <si>
    <t>117.5730,25.1600;117.5915,25.1600;
117.5915,25.1400;117.5930,25.1400;
117.5930,25.1100;117.5830,25.1100;
117.5830,25.1300;117.5845,25.1300;
117.5845,25.1330;117.5815,25.1330;
117.5815,25.1345;117.5830,25.1345;
117.5830,25.1500;117.5800,25.1500;
117.5800,25.1530;117.5730,25.1530;</t>
  </si>
  <si>
    <t>2014/08/18
2016/08/18</t>
  </si>
  <si>
    <r>
      <rPr>
        <sz val="9"/>
        <rFont val="宋体"/>
        <family val="0"/>
      </rPr>
      <t>福建省</t>
    </r>
  </si>
  <si>
    <t>T35120100701043318</t>
  </si>
  <si>
    <t>福建省地质勘查专项资金项目管理办公室</t>
  </si>
  <si>
    <t>AX005</t>
  </si>
  <si>
    <r>
      <rPr>
        <sz val="9"/>
        <rFont val="宋体"/>
        <family val="0"/>
      </rPr>
      <t>福建省安溪县新田北矿区煤矿地质预查</t>
    </r>
  </si>
  <si>
    <t>预查</t>
  </si>
  <si>
    <t>煤矿</t>
  </si>
  <si>
    <t>G50E017016
G50E016016</t>
  </si>
  <si>
    <t>117.4530,25.2045;117.4815,25.2045;
117.4815,25.1915;117.4630,25.1915;
117.4630,25.1845;117.4530,25.1845;</t>
  </si>
  <si>
    <t>2014/07/14
2016/07/14</t>
  </si>
  <si>
    <t>T35420120301045826</t>
  </si>
  <si>
    <r>
      <rPr>
        <sz val="9"/>
        <rFont val="宋体"/>
        <family val="0"/>
      </rPr>
      <t xml:space="preserve">安溪清水岩温泉度假山庄开发有限公司
</t>
    </r>
  </si>
  <si>
    <t>AX006</t>
  </si>
  <si>
    <r>
      <rPr>
        <sz val="9"/>
        <rFont val="宋体"/>
        <family val="0"/>
      </rPr>
      <t>福建省安溪县汤埔地热资源可行性勘查</t>
    </r>
  </si>
  <si>
    <t>G50E018017</t>
  </si>
  <si>
    <t xml:space="preserve">118.0645,25.0945;118.0645,25.0915;
118.0700,25.0915;118.0700,25.0945;
</t>
  </si>
  <si>
    <t>2015/02/11
2016/02/11</t>
  </si>
  <si>
    <t>T35420120301045825</t>
  </si>
  <si>
    <t>AX007</t>
  </si>
  <si>
    <t>福建省安溪县佛仔格地热资源可行性勘查</t>
  </si>
  <si>
    <t>118.1000,25.0945;118.1000,25.0900;
118.1045,25.0900;118.1045,25.0945;
118.1000,25.0945;</t>
  </si>
  <si>
    <t>T35120131202048920</t>
  </si>
  <si>
    <r>
      <rPr>
        <sz val="9"/>
        <rFont val="宋体"/>
        <family val="0"/>
      </rPr>
      <t>福建省地质勘查专项资金项目管理办公室</t>
    </r>
  </si>
  <si>
    <t>AX008</t>
  </si>
  <si>
    <r>
      <rPr>
        <sz val="9"/>
        <rFont val="宋体"/>
        <family val="0"/>
      </rPr>
      <t>福建省安溪县洋山矿区铁矿预查</t>
    </r>
  </si>
  <si>
    <t>117.4815,25.1802;117.4817,25.1802;
117.4817,25.1800;117.4837,25.1800;
117.4837,25.1835;117.4903,25.1835;
117.4903,25.1800;117.5045,25.1800;
117.5045,25.1945;117.4815,25.1945;</t>
  </si>
  <si>
    <t>2013/12/25
2015/12/25</t>
  </si>
  <si>
    <t>T35120131202048925</t>
  </si>
  <si>
    <t>AX009</t>
  </si>
  <si>
    <r>
      <rPr>
        <sz val="9"/>
        <rFont val="宋体"/>
        <family val="0"/>
      </rPr>
      <t>福建省安溪县霞春矿区铁矿预查</t>
    </r>
  </si>
  <si>
    <t>117.5045,25.2015;117.5045,25.1845;
117.5345,25.1845;117.5345,25.1945;
117.5430,25.1945;117.5430,25.2015;
0,;117.5200,25.1945;
117.5200,25.1930;117.5230,25.1930;
117.5230,25.1945;-1,;</t>
  </si>
  <si>
    <t>T35120131202048924</t>
  </si>
  <si>
    <t>AX010</t>
  </si>
  <si>
    <r>
      <rPr>
        <sz val="9"/>
        <rFont val="宋体"/>
        <family val="0"/>
      </rPr>
      <t>福建省漳平市后头山铁矿外围铁矿预查</t>
    </r>
  </si>
  <si>
    <t>117.3645,25.1410;117.3645,25.1440;
117.3700,25.1440;117.3700,25.1400;
117.3900,25.1400;117.3900,25.1300;
117.3530,25.1300;117.3530,25.1410;</t>
  </si>
  <si>
    <t>2014/09/23
2016/01/23</t>
  </si>
  <si>
    <t>国土资源部中央地质勘察基金管理中心</t>
  </si>
  <si>
    <t>AX011</t>
  </si>
  <si>
    <r>
      <rPr>
        <sz val="9"/>
        <rFont val="宋体"/>
        <family val="0"/>
      </rPr>
      <t>福建省永春县</t>
    </r>
    <r>
      <rPr>
        <sz val="9"/>
        <rFont val="Times New Roman"/>
        <family val="1"/>
      </rPr>
      <t>-</t>
    </r>
    <r>
      <rPr>
        <sz val="9"/>
        <rFont val="宋体"/>
        <family val="0"/>
      </rPr>
      <t>安溪县御屏矿区煤炭地质预查</t>
    </r>
  </si>
  <si>
    <t>G50E016016</t>
  </si>
  <si>
    <t>117.5400,25.2345;117.5400,25.2230;
117.5430,25.2230;117.5430,25.2200;
117.5600,25.2200;117.5600,25.2400;
117.5515,25.2400;117.5515,25.2415;
117.5500,25.2415;117.5500,25.2400;
117.5430,25.2400;117.5430,25.2345;</t>
  </si>
  <si>
    <t>福建省闽东南地质队</t>
  </si>
  <si>
    <t>AX012</t>
  </si>
  <si>
    <r>
      <rPr>
        <sz val="9"/>
        <rFont val="宋体"/>
        <family val="0"/>
      </rPr>
      <t>安溪县双安铅锌矿普查项目</t>
    </r>
  </si>
  <si>
    <t>32007
32008</t>
  </si>
  <si>
    <t>铅锌矿</t>
  </si>
  <si>
    <t>117.4145,25.1640;117.4145,25.1400;
117.4430,25.1400;117.4430,25.1640;
117.4400,25.1640;117.4400,25.1445;
117.4300,25.1445;117.4300,25.1640</t>
  </si>
  <si>
    <t>2006/03/20
2008/03/20</t>
  </si>
  <si>
    <t>福建省地质调查研究院</t>
  </si>
  <si>
    <t>AX013</t>
  </si>
  <si>
    <t>福建省安溪县阳地铅锌矿普查</t>
  </si>
  <si>
    <t>G50E018016</t>
  </si>
  <si>
    <t>117.5330,25.0530;117.5330,25.0200;
117.5630,25.0200;117.5630,25.0530;</t>
  </si>
  <si>
    <t>2006/08/17
2008/07/15</t>
  </si>
  <si>
    <t>张建彬</t>
  </si>
  <si>
    <t>AX014</t>
  </si>
  <si>
    <t>安溪县南坑铅锌矿普查</t>
  </si>
  <si>
    <t>G50E016015</t>
  </si>
  <si>
    <t>117.4000,25.2430;117.4000,25.2230;
117.4200,25.2230;117.4200,25.2430;</t>
  </si>
  <si>
    <t>2007/07/10
2009/07/11</t>
  </si>
  <si>
    <t>福建省闽东南地质矿业有限公司</t>
  </si>
  <si>
    <t>AX015</t>
  </si>
  <si>
    <t>福建省安溪县铅山铅锌矿详查</t>
  </si>
  <si>
    <t>117.4045,25.1900;117.4045,25.1715;
117.4200,25.1715;117.4200,25.1900;</t>
  </si>
  <si>
    <t>2007/04/25
2008/07/11</t>
  </si>
  <si>
    <t>T35420090703031402</t>
  </si>
  <si>
    <t>福建省安溪潘田铁矿有限公司</t>
  </si>
  <si>
    <t>AX016</t>
  </si>
  <si>
    <r>
      <rPr>
        <sz val="9"/>
        <rFont val="宋体"/>
        <family val="0"/>
      </rPr>
      <t>安溪县潘田矿区水泥用大理岩矿详查</t>
    </r>
  </si>
  <si>
    <r>
      <rPr>
        <sz val="9"/>
        <rFont val="宋体"/>
        <family val="0"/>
      </rPr>
      <t>大理岩矿</t>
    </r>
  </si>
  <si>
    <t>117.4715,25.1900;117.4815,25.1900;
117.4815,25.1802;117.4809,25.1809;
117.4811,25.1812;117.4811,25.1813;
117.4810,25.1815;117.4805,25.1818;
117.4803,25.1820;117.4760,25.1818;
117.4754,25.1821;117.4753,25.1821;
117.4752,25.1821;117.4750,25.1822;
117.4746,25.1826;117.4747,25.1829;
117.4746,25.1832;117.4744,25.1834;
117.4744,25.1837;117.4743,25.1839;
117.4741,25.1839;117.4740,25.1841;
117.4737,25.1843;117.4732,25.1850;
117.4731,25.1850;117.4726,25.1845;
117.4729,25.1842;117.4727,25.1841;
117.4729,25.1836;117.4737,25.1834;
117.4738,25.1832;117.4737,25.1828;
117.4741,25.1826;117.4740,25.1823;
117.4742,25.1822;117.4743,25.1821;
117.4745,25.1820;117.4745,25.1818;
117.4747,25.1815;117.4750,25.1816;
117.4753,25.1809;117.4757,25.1808;
117.4801,25.1809;117.4809,25.1800;
117.4745,25.1800;117.4745,25.1815;
117.4730,25.1815;117.4730,25.1830;
117.4715,25.1830;117.4715,25.1900;</t>
  </si>
  <si>
    <t>T35120120202045704</t>
  </si>
  <si>
    <t>福建省双旗山矿业有限责任公司</t>
  </si>
  <si>
    <t>DH001</t>
  </si>
  <si>
    <t>福建省德化县邱村矿区石头坂矿段金矿详查及外围普查项目</t>
  </si>
  <si>
    <t>G50E014018
G50E013018</t>
  </si>
  <si>
    <t>118.1600,25.5200;118.1615,25.5200;
118.1615,25.5215;118.1700,25.5215;
118.1700,25.5030;118.1730,25.5030;
118.1730,25.4915;118.1500,25.4915;
118.1500,25.5000;118.1515,25.5000;
118.1515,25.5015;118.1530,25.5015;
118.1530,25.5030;118.1545,25.5030;
118.1545,25.5045;118.1600,25.5045;
0.0000,.0000;
118.1609,25.5035;118.1647,25.5035;
118.1647,25.5018;118.1609,25.5018;
-1.0000,.0000;</t>
  </si>
  <si>
    <t>2014/04/29
2016/04/29</t>
  </si>
  <si>
    <t>T35120080702010062</t>
  </si>
  <si>
    <t>DH002</t>
  </si>
  <si>
    <t>福建省德化县仙洋矿区铜多金属矿普查</t>
  </si>
  <si>
    <t>G50E013017</t>
  </si>
  <si>
    <t>118.1115,25.5230;118.1115,25.5400;
118.1133,25.5400;118.1133,25.5355;
118.1142,25.5355;118.1203,25.5335;
118.1220,25.5335;118.1220,25.5330;
118.1245,25.5330;118.1245,25.5200;
118.1215,25.5200;118.1215,25.5215;
118.1200,25.5215;118.1200,25.5230;
118.1145,25.5230;</t>
  </si>
  <si>
    <t>2015/08/24
2016/08/24</t>
  </si>
  <si>
    <t>T35120080302004468</t>
  </si>
  <si>
    <t>德化县洪鑫金矿有限责任公司</t>
  </si>
  <si>
    <t>DH003</t>
  </si>
  <si>
    <t>福建省德化县涌溪矿区大冬坑矿段金矿详查项目</t>
  </si>
  <si>
    <t>G50E014018</t>
  </si>
  <si>
    <t>118.1830,25.4900;118.1930,25.4900;
118.1930,25.4845;118.1915,25.4845;
118.1915,25.4815;118.1830,25.4815;
118.1830,25.4822;118.1903,25.4822;
118.1903,25.4835;118.1830,25.4835;</t>
  </si>
  <si>
    <t>2013/12/4
2015/12/4</t>
  </si>
  <si>
    <t>T35120090202024697</t>
  </si>
  <si>
    <t>德化县博阳矿业有限公司</t>
  </si>
  <si>
    <t>DH004</t>
  </si>
  <si>
    <t>福建省德化县下尖矿区铜多金属矿详查及外围普查项目</t>
  </si>
  <si>
    <t>G50E013018</t>
  </si>
  <si>
    <t>118.2315,25.5315;118.2345,25.5315;
118.2345,25.5145;118.2400,25.5145;
118.2400,25.5130;118.2415,25.5130;
118.2415,25.5230;118.2430,25.5230;
118.2430,25.5145;118.2445,25.5145;
118.2445,25.5130;118.2455,25.5130;
118.2415,25.5057;118.2415,25.5115;
118.2130,25.5115;118.2130,25.5045;
118.2045,25.5045;118.2045,25.5145;
118.2115,25.5145;118.2115,25.5130;
118.2315,25.5130;118.2315,25.5230;
118.2330,25.5230;118.2330,25.5300;
118.2315,25.5300;</t>
  </si>
  <si>
    <t>2015/05/31
2016/05/31</t>
  </si>
  <si>
    <t>T35120090202024677</t>
  </si>
  <si>
    <t>德化县国有资产投资经营公司</t>
  </si>
  <si>
    <t>DH005</t>
  </si>
  <si>
    <t>德化县吉山金矿普查项目</t>
  </si>
  <si>
    <t>G50E014017</t>
  </si>
  <si>
    <t>118.0900,25.4945;118.1000,25.4945;
118.1000,25.4915;118.0945,25.4915;
118.0945,25.4830;118.0900,25.4830;</t>
  </si>
  <si>
    <t>2014/05/29
2015/05/29</t>
  </si>
  <si>
    <t>T35120081202019446</t>
  </si>
  <si>
    <t>中国冶金地质总局第二地质勘察院</t>
  </si>
  <si>
    <t>DH006</t>
  </si>
  <si>
    <t>福建省德化县涌溪矿区南方子尖矿段银金矿详查</t>
  </si>
  <si>
    <t>118.1615,25.4900;118.1815,25.4900;
118.1815,25.4845;118.1615,25.4845;
118.1615,25.4900;</t>
  </si>
  <si>
    <t>2015/05/07
2016/05/07</t>
  </si>
  <si>
    <t>T35120101202043151</t>
  </si>
  <si>
    <t>DH007</t>
  </si>
  <si>
    <r>
      <rPr>
        <sz val="9"/>
        <rFont val="宋体"/>
        <family val="0"/>
      </rPr>
      <t>福建省德化县大蛇矿区大蛇矿段金矿详查及外围普查项目</t>
    </r>
  </si>
  <si>
    <t>118.1715,25.5258;118.1900,25.5258;
118.1900,25.5245;118.1845,25.5245;
118.1845,25.5230;118.1815,25.5230;
118.1815,25.5245;118.1730,25.5245;
118.1730,25.5230;118.1745,25.5230;
118.1745,25.5215;118.1730,25.5215;
118.1730,25.5200;118.1915,25.5200;
118.1915,25.5133;118.1830,25.5133;
118.1830,25.5150;118.1757,25.5150;
118.1757,25.5115;118.1825,25.5115;
118.1825,25.5100;118.1700,25.5100;
118.1700,25.5200;118.1715,25.5200;</t>
  </si>
  <si>
    <t>2015/7/13
2017/7/13</t>
  </si>
  <si>
    <t>T35120080202001497</t>
  </si>
  <si>
    <t>福建省德化县青云矿业有限责任公司</t>
  </si>
  <si>
    <t>DH008</t>
  </si>
  <si>
    <r>
      <rPr>
        <sz val="9"/>
        <rFont val="宋体"/>
        <family val="0"/>
      </rPr>
      <t>福建省德化县杨梅青云山矿区铜金矿详查项目</t>
    </r>
  </si>
  <si>
    <t>118.1715,25.5430;118.1915,25.5430;
118.1915,25.5400;118.1830,25.5400;
118.1830,25.5345;118.1800,25.5345;
118.1800,25.5330;118.1745,25.5330;
118.1745,25.5400;118.1715,25.5400;</t>
  </si>
  <si>
    <t xml:space="preserve">
2015/4/27
2015/10/27</t>
  </si>
  <si>
    <t>T35120090102023191</t>
  </si>
  <si>
    <t>福建省德化县金灿多金属选矿有限公司</t>
  </si>
  <si>
    <t>DH009</t>
  </si>
  <si>
    <t>福建省德化县大湖金多金属矿地质普查项目</t>
  </si>
  <si>
    <t>118.1530,25.4900;118.1600,25.4900;
118.1600,25.4830;118.1615,25.4830;
118.1615,25.4815;118.1745,25.4815;
118.1745,25.4730;118.1715,25.4730;
118.1715,25.4745;118.1730,25.4745;
118.1730,25.4800;118.1645,25.4800;
118.1645,25.4745;118.1630,25.4745;
118.1630,25.4730;118.1615,25.4730;
118.1615,25.4800;118.1530,25.4800;
118.1530,25.4745;118.1515,25.4745;
118.1515,25.4815;118.1530,25.4815;</t>
  </si>
  <si>
    <t xml:space="preserve">
2014/12/30
2016/12/30</t>
  </si>
  <si>
    <t>T35120080902014919</t>
  </si>
  <si>
    <t>福建省德化县东钰金矿有限公司</t>
  </si>
  <si>
    <t>DH010</t>
  </si>
  <si>
    <r>
      <t xml:space="preserve">
</t>
    </r>
    <r>
      <rPr>
        <sz val="9"/>
        <rFont val="宋体"/>
        <family val="0"/>
      </rPr>
      <t xml:space="preserve">福建省德化县十字格矿区金矿普查
</t>
    </r>
  </si>
  <si>
    <t>118.1715,25.5100;118.1945,25.5100;
118.1945,25.5045;118.2100,25.5045;
118.2100,25.5015;118.2045,25.5015;
118.2045,25.4945;118.1900,25.4945;
118.1900,25.4951;118.1917,25.4951;
118.1938,25.5005;118.1918,25.5025;
118.1926,25.5030;118.1926,25.5059;
118.1850,25.5059;118.1850,25.5030;
118.1715,25.5030;</t>
  </si>
  <si>
    <t>2015/5/13
2016/9/12</t>
  </si>
  <si>
    <t>T35120080402005864</t>
  </si>
  <si>
    <t>福建德化县阳兴矿业有限公司</t>
  </si>
  <si>
    <t>DH011</t>
  </si>
  <si>
    <r>
      <rPr>
        <sz val="9"/>
        <rFont val="宋体"/>
        <family val="0"/>
      </rPr>
      <t>福建省德化县东洋金矿详查项目</t>
    </r>
  </si>
  <si>
    <t>118.1743,25.5030;118.1858,25.5030;
118.1858,25.4900;118.1828,25.4900;
118.1828,25.4915;118.1758,25.4915;
118.1758,25.4945;118.1743,25.4945;</t>
  </si>
  <si>
    <t>2015/11/13
2017/11/13</t>
  </si>
  <si>
    <t>T35120080402005867</t>
  </si>
  <si>
    <t>DH012</t>
  </si>
  <si>
    <t>福建省德化县曾坂矿区铜多金属矿地质普查项目</t>
  </si>
  <si>
    <t>118.1045,25.4900;118.1045,25.4815;
118.1130,25.4815;118.1130,25.4830;
118.1215,25.4830;118.1215,25.4845;
118.1230,25.4845;118.1230,25.4900;</t>
  </si>
  <si>
    <t>2014/8/18
2015/8/18</t>
  </si>
  <si>
    <t>T35120101202043296</t>
  </si>
  <si>
    <t>福建省闽西地质大队</t>
  </si>
  <si>
    <t>DH013</t>
  </si>
  <si>
    <r>
      <rPr>
        <sz val="9"/>
        <rFont val="宋体"/>
        <family val="0"/>
      </rPr>
      <t>福建省德化县汤头</t>
    </r>
    <r>
      <rPr>
        <sz val="9"/>
        <rFont val="Times New Roman"/>
        <family val="1"/>
      </rPr>
      <t>-</t>
    </r>
    <r>
      <rPr>
        <sz val="9"/>
        <rFont val="宋体"/>
        <family val="0"/>
      </rPr>
      <t>溪柄矿区金多金属矿普查项目</t>
    </r>
  </si>
  <si>
    <t>G50E013017G50E014017</t>
  </si>
  <si>
    <t>118.0730,25.5000;118.0800,25.5000;
118.0800,25.4945;118.0900,25.4945;
118.0900,25.4830;118.1000,25.4830;
118.1000,25.5000;118.0900,25.5000;
118.0900,25.5115;118.0915,25.5115;
118.0915,25.5215;118.0900,25.5215;
118.0900,25.5430;118.1000,25.5430;
118.1000,25.5400;118.1015,25.5400;
118.1015,25.5315;118.1115,25.5315;
118.1115,25.5200;118.1245,25.5200;
118.1245,25.5345;118.1300,25.5345;
118.1300,25.5330;118.1330,25.5330;
118.1330,25.5315;118.1400,25.5315;
118.1400,25.4930;118.1245,25.4930;
118.1245,25.5100;118.1030,25.5100;
118.1030,25.4800;118.1000,25.4800;
118.1000,25.4745;118.0915,25.4745;
118.0915,25.4715;118.0800,25.4715;
118.0800,25.4700;118.0745,25.4700;
118.0745,25.4645;118.0715,25.4645;
118.0715,25.4845;118.0730,25.4845;</t>
  </si>
  <si>
    <t>2012/12/13
2013/12/13</t>
  </si>
  <si>
    <t>T35120080702010604</t>
  </si>
  <si>
    <t>福建省天利和矿业有限公司</t>
  </si>
  <si>
    <t>DH014</t>
  </si>
  <si>
    <t>福建省德化县茶坑矿区铜铁多金属矿详查项目</t>
  </si>
  <si>
    <t>G50E015017
G50E014017</t>
  </si>
  <si>
    <t>118.0000,25.3930;118.0015,25.3930;
118.0015,25.4000;118.0030,25.4000;
118.0030,25.4015;118.0145,25.4015;
118.0145,25.3945;118.0130,25.3945;
118.0130,25.3900;118.0000,25.3900;
118.0000,25.3930;</t>
  </si>
  <si>
    <t>2015/5/24
2017/5/24</t>
  </si>
  <si>
    <t>T35120080902014925</t>
  </si>
  <si>
    <t>福州铜坑矿业有限公司</t>
  </si>
  <si>
    <t>DH015</t>
  </si>
  <si>
    <t>福建省德化县后溪坑矿区铁多金属矿详查项目</t>
  </si>
  <si>
    <t>G50E015017</t>
  </si>
  <si>
    <t>118.0715,25.3515;118.0815,25.3515;
118.0815,25.3500;118.0715,25.3500;</t>
  </si>
  <si>
    <t>2014/12/30
2015/12/30</t>
  </si>
  <si>
    <t>T35120080502007220</t>
  </si>
  <si>
    <t>德化县丘埕矿业有限公司</t>
  </si>
  <si>
    <t>DH016</t>
  </si>
  <si>
    <r>
      <rPr>
        <sz val="9"/>
        <rFont val="宋体"/>
        <family val="0"/>
      </rPr>
      <t>福建省德化县丘埕矿区铁多金属矿青岗矿段详查暨外围普查项目</t>
    </r>
  </si>
  <si>
    <t>118.0500,25.4915;118.0545,25.4915;
118.0545,25.4815;118.0630,25.4815;
118.0630,25.4800;118.0615,25.4800;
118.0615,25.4745;118.0600,25.4745;
118.0600,25.4700;118.0630,25.4700;
118.0630,25.4645;118.0545,25.4645;
118.0545,25.4715;118.0515,25.4715;
118.0515,25.4730;118.0430,25.4730;
118.0430,25.4815;118.0500,25.4815;
118.0500,25.4830;118.0530,25.4830;
118.0530,25.4900;118.0500,25.4900;</t>
  </si>
  <si>
    <t>2015/6/30
2017/6/30</t>
  </si>
  <si>
    <t>T35120100902041919</t>
  </si>
  <si>
    <t>福建省地质勘察专项资金项目管理办公室</t>
  </si>
  <si>
    <t>DH017</t>
  </si>
  <si>
    <t>福建省德化县岭头格矿区钼矿预查项目</t>
  </si>
  <si>
    <t>118.0145,25.4230;118.0145,25.4500;
118.0345,25.4500;118.0345,25.4230;</t>
  </si>
  <si>
    <t>2014/11/10
2016/11/10</t>
  </si>
  <si>
    <t>T35420090703032214</t>
  </si>
  <si>
    <t>福建省德化鑫辉矿业有限公司</t>
  </si>
  <si>
    <t>DH018</t>
  </si>
  <si>
    <t>福建省德化县石狮仔矿区陶瓷土（瓷石）矿地质普查</t>
  </si>
  <si>
    <t>118.0615,25.3745;118.0745,25.3745;
118.0745,25.3700;118.0645,25.3700;
118.0645,25.3730;118.0615,25.3730;</t>
  </si>
  <si>
    <t>2015/10/22
2017/10/22</t>
  </si>
  <si>
    <t>T35320151103051877</t>
  </si>
  <si>
    <t>德化兴峰矿业有限公司</t>
  </si>
  <si>
    <t>DH019</t>
  </si>
  <si>
    <t>福建省德化县久住矿区叶蜡石矿地质普查项目</t>
  </si>
  <si>
    <t>叶蜡石</t>
  </si>
  <si>
    <t>118.2045,25.4645;118.2145,25.4645;
118.2145,25.4600;118.2045,25.4600;</t>
  </si>
  <si>
    <t>2015/11/12
2017/11/12</t>
  </si>
  <si>
    <t>T35120100701043309</t>
  </si>
  <si>
    <t>DH020</t>
  </si>
  <si>
    <t>福建省德化县上漈矿区煤矿地质预查项目</t>
  </si>
  <si>
    <t>118.0100,25.3900;118.0400,25.3900;
118.0400,25.3700;118.0300,25.3700;
118.0300,25.3800;118.0245,25.3800;
118.0245,25.3815;118.0100,25.3815;</t>
  </si>
  <si>
    <t>2014/8/18
2016/8/18</t>
  </si>
  <si>
    <t>T35120090301026021</t>
  </si>
  <si>
    <t>YC001</t>
  </si>
  <si>
    <t>福建省永春县含春北矿区煤矿地质普查</t>
  </si>
  <si>
    <t>G50E016016G50E015016</t>
  </si>
  <si>
    <t>117.5830,25.3100;117.5900,25.3100;
117.5900,25.3000;117.5830,25.3000;
117.5830,25.2930;117.5730,25.2930;
117.5730,25.2845;117.5700,25.2845;
117.5700,25.2830;117.5600,25.2830;
117.5600,25.2915;117.5615,25.2915;
117.5615,25.2845;117.5645,25.2845;
117.5645,25.2900;117.5700,25.2900;
117.5700,25.2915;117.5715,25.2915;
117.5715,25.2930;117.5700,25.2930;
117.5700,25.2945;117.5730,25.2945;
117.5730,25.3015;117.5815,25.3015;
117.5815,25.3030;117.5830,25.3030;</t>
  </si>
  <si>
    <t>2015/04/02
2017/04/02</t>
  </si>
  <si>
    <t>T35120120401046088</t>
  </si>
  <si>
    <t>YC002</t>
  </si>
  <si>
    <t>福建省永春县草坑矿区煤矿预查</t>
  </si>
  <si>
    <t>117.5415,25.2930;117.5415,25.3130;
117.5830,25.3130;117.5830,25.3030;
117.5815,25.3030;117.5815,25.3015;
117.5730,25.3015;117.5730,25.2945;
117.5700,25.2945;117.5700,25.2930;
117.5645,25.2930;117.5645,25.2915;
117.5430,25.2915;117.5430,25.2930;</t>
  </si>
  <si>
    <t>2014/05/06
2016/05/06</t>
  </si>
  <si>
    <t>T35120090301026031</t>
  </si>
  <si>
    <t>YC003</t>
  </si>
  <si>
    <r>
      <rPr>
        <sz val="9"/>
        <rFont val="宋体"/>
        <family val="0"/>
      </rPr>
      <t>福建省永春县上姚西矿区煤矿地质普查</t>
    </r>
  </si>
  <si>
    <t xml:space="preserve"> G50E015016</t>
  </si>
  <si>
    <t>117.5900,25.3345;118.0015,25.3345;
118.0015,25.3245;117.5945,25.3245;
117.5945,25.3230;117.5930,25.3230;
117.5930,25.3145;117.5915,25.3145;
117.5915,25.3115;117.5830,25.3115;
117.5830,25.3230;117.5900,25.3230;</t>
  </si>
  <si>
    <t>2015/05/13
2017/05/13</t>
  </si>
  <si>
    <t>T35420080802013488</t>
  </si>
  <si>
    <t>长乐盛辉投资有限公司</t>
  </si>
  <si>
    <t>YC004</t>
  </si>
  <si>
    <t>福建省永春县梦尖山矿区铁多金属矿地质普查</t>
  </si>
  <si>
    <t>G50E016017</t>
  </si>
  <si>
    <t>118.0415,25.2345;118.0500,25.2345;
118.0500,25.2400;118.0530,25.2400;
118.0530,25.2300;118.0415,25.2300;</t>
  </si>
  <si>
    <t>2016/01/05
2018/01/05</t>
  </si>
  <si>
    <t>T35420080802012201</t>
  </si>
  <si>
    <t>泉州市永春县鲁丰矿业有限公司</t>
  </si>
  <si>
    <t>YC005</t>
  </si>
  <si>
    <t>福建省永春县路坑矿区铁多金属矿普查</t>
  </si>
  <si>
    <t>117.4100,25.2700;117.4130,25.2700;
117.4130,25.2730;117.4230,25.2730;
117.4230,25.2745;117.4330,25.2745;
117.4330,25.2700;117.4315,25.2700;
117.4315,25.2630;117.4200,25.2630;
117.4200,25.2615;117.4145,25.2615;
117.4145,25.2600;117.4115,25.2600;
117.4115,25.2615;117.4100,25.2615;</t>
  </si>
  <si>
    <t>2014/02/18
2016/02/18</t>
  </si>
  <si>
    <t>T35420091003034706</t>
  </si>
  <si>
    <t>福建省泉州美岭水泥有限公司</t>
  </si>
  <si>
    <t>YC006</t>
  </si>
  <si>
    <r>
      <rPr>
        <sz val="9"/>
        <rFont val="宋体"/>
        <family val="0"/>
      </rPr>
      <t>福建省永春县纸坑矿区水泥用石灰岩矿勘探</t>
    </r>
  </si>
  <si>
    <t>117.5715,25.2930;117.5715,25.2915;
117.5700,25.2915;117.5700,25.2900;
117.5645,25.2900;117.5645,25.2845;
117.5615,25.2845;117.5615,25.2915;
117.5645,25.2915;117.5645,25.2930;</t>
  </si>
  <si>
    <t>2015/10/27
2017/10/27</t>
  </si>
  <si>
    <t>T35420120803046458</t>
  </si>
  <si>
    <t>福建省永春鑫益投资有限公司</t>
  </si>
  <si>
    <t>YC007</t>
  </si>
  <si>
    <r>
      <rPr>
        <sz val="9"/>
        <rFont val="宋体"/>
        <family val="0"/>
      </rPr>
      <t>福建省永春县湖丘头矿区水泥用石灰岩矿地质详查</t>
    </r>
  </si>
  <si>
    <t>118.0645,25.3000;118.0645,25.2945;
118.0700,25.2945;118.0700,25.2915;
118.0630,25.2915;118.0630,25.3000;</t>
  </si>
  <si>
    <t>2015/12/10
2016/12/10</t>
  </si>
  <si>
    <t>T35120100701043316</t>
  </si>
  <si>
    <t>YC008</t>
  </si>
  <si>
    <r>
      <rPr>
        <sz val="9"/>
        <rFont val="宋体"/>
        <family val="0"/>
      </rPr>
      <t>福建省永春县新村西矿区煤矿地质预查</t>
    </r>
  </si>
  <si>
    <t>117.5615,25.2815;117.5615,25.2830;
117.5600,25.2830;117.5600,25.2915;
117.5415,25.2915;117.5415,25.2615;
117.5515,25.2615;117.5515,25.2815;</t>
  </si>
  <si>
    <t>T35320160803052993</t>
  </si>
  <si>
    <r>
      <rPr>
        <sz val="9"/>
        <rFont val="宋体"/>
        <family val="0"/>
      </rPr>
      <t>福建南安市巨和石材有限公司</t>
    </r>
  </si>
  <si>
    <t>YC009</t>
  </si>
  <si>
    <r>
      <rPr>
        <sz val="9"/>
        <rFont val="宋体"/>
        <family val="0"/>
      </rPr>
      <t>福建省永春县岐山矿区陶瓷土矿普查</t>
    </r>
  </si>
  <si>
    <t>1,118.0445,25.3145   2,118.0500,25.3145
3,118.0500,25.3200   4,118.0545,25.3200
5,118.0545,25.3130   6,118.0530,25.3130
7,118.0530,25.3115   8,118.0445,25.3115</t>
  </si>
  <si>
    <t>20160803--
20180803</t>
  </si>
  <si>
    <r>
      <rPr>
        <sz val="9"/>
        <rFont val="宋体"/>
        <family val="0"/>
      </rPr>
      <t>福建省国土资源厅</t>
    </r>
  </si>
  <si>
    <t>T35520160703052964</t>
  </si>
  <si>
    <t>YC010</t>
  </si>
  <si>
    <r>
      <rPr>
        <sz val="9"/>
        <rFont val="宋体"/>
        <family val="0"/>
      </rPr>
      <t>福建省永春县铅坑水泥用石灰岩矿生产勘探（扩深）</t>
    </r>
  </si>
  <si>
    <r>
      <rPr>
        <sz val="9"/>
        <rFont val="宋体"/>
        <family val="0"/>
      </rPr>
      <t>生产勘探</t>
    </r>
  </si>
  <si>
    <t>1,117.5859,25.2842  2,117.5906,25.2837
3,117.5850,25.2827  4,117.5841,25.2834
5,117.5846,25.2841</t>
  </si>
  <si>
    <t>20160721--
20170721</t>
  </si>
  <si>
    <r>
      <rPr>
        <b/>
        <sz val="14"/>
        <rFont val="宋体"/>
        <family val="0"/>
      </rPr>
      <t>附表</t>
    </r>
    <r>
      <rPr>
        <b/>
        <sz val="14"/>
        <rFont val="Times New Roman"/>
        <family val="1"/>
      </rPr>
      <t xml:space="preserve">7  </t>
    </r>
    <r>
      <rPr>
        <b/>
        <sz val="14"/>
        <rFont val="宋体"/>
        <family val="0"/>
      </rPr>
      <t>截至</t>
    </r>
    <r>
      <rPr>
        <b/>
        <sz val="14"/>
        <rFont val="Times New Roman"/>
        <family val="1"/>
      </rPr>
      <t>2015</t>
    </r>
    <r>
      <rPr>
        <b/>
        <sz val="14"/>
        <rFont val="宋体"/>
        <family val="0"/>
      </rPr>
      <t>年泉州市主要矿产采矿权现状表</t>
    </r>
  </si>
  <si>
    <t>采矿许可证号</t>
  </si>
  <si>
    <r>
      <rPr>
        <b/>
        <sz val="10"/>
        <rFont val="宋体"/>
        <family val="0"/>
      </rPr>
      <t>采矿权人</t>
    </r>
  </si>
  <si>
    <r>
      <rPr>
        <b/>
        <sz val="10"/>
        <rFont val="宋体"/>
        <family val="0"/>
      </rPr>
      <t>经济
类型</t>
    </r>
  </si>
  <si>
    <r>
      <rPr>
        <b/>
        <sz val="10"/>
        <rFont val="宋体"/>
        <family val="0"/>
      </rPr>
      <t>开采
主矿种</t>
    </r>
  </si>
  <si>
    <r>
      <rPr>
        <b/>
        <sz val="10"/>
        <rFont val="宋体"/>
        <family val="0"/>
      </rPr>
      <t>其他
开采
矿种</t>
    </r>
  </si>
  <si>
    <r>
      <rPr>
        <b/>
        <sz val="10"/>
        <rFont val="宋体"/>
        <family val="0"/>
      </rPr>
      <t>开采
方式</t>
    </r>
  </si>
  <si>
    <t>选矿
方法</t>
  </si>
  <si>
    <r>
      <rPr>
        <b/>
        <sz val="10"/>
        <rFont val="宋体"/>
        <family val="0"/>
      </rPr>
      <t>资源
储量
单位</t>
    </r>
  </si>
  <si>
    <t>登记
资源
储量</t>
  </si>
  <si>
    <r>
      <rPr>
        <b/>
        <sz val="10"/>
        <rFont val="宋体"/>
        <family val="0"/>
      </rPr>
      <t>生产
规模</t>
    </r>
  </si>
  <si>
    <r>
      <rPr>
        <b/>
        <sz val="10"/>
        <rFont val="宋体"/>
        <family val="0"/>
      </rPr>
      <t>登记面积
（</t>
    </r>
    <r>
      <rPr>
        <b/>
        <sz val="10"/>
        <rFont val="Times New Roman"/>
        <family val="1"/>
      </rPr>
      <t>km</t>
    </r>
    <r>
      <rPr>
        <b/>
        <vertAlign val="superscript"/>
        <sz val="10"/>
        <rFont val="Times New Roman"/>
        <family val="1"/>
      </rPr>
      <t>2</t>
    </r>
    <r>
      <rPr>
        <b/>
        <sz val="10"/>
        <rFont val="宋体"/>
        <family val="0"/>
      </rPr>
      <t>）</t>
    </r>
  </si>
  <si>
    <r>
      <rPr>
        <b/>
        <sz val="10"/>
        <rFont val="宋体"/>
        <family val="0"/>
      </rPr>
      <t>登记拐点坐标</t>
    </r>
  </si>
  <si>
    <r>
      <rPr>
        <b/>
        <sz val="10"/>
        <rFont val="宋体"/>
        <family val="0"/>
      </rPr>
      <t>采矿权
有效起止
时间</t>
    </r>
  </si>
  <si>
    <r>
      <rPr>
        <b/>
        <sz val="10"/>
        <rFont val="宋体"/>
        <family val="0"/>
      </rPr>
      <t>采矿权
首立时间</t>
    </r>
  </si>
  <si>
    <r>
      <rPr>
        <b/>
        <sz val="10"/>
        <rFont val="宋体"/>
        <family val="0"/>
      </rPr>
      <t>发证
机关</t>
    </r>
  </si>
  <si>
    <t>AX01</t>
  </si>
  <si>
    <t>C3505242010017120053899</t>
  </si>
  <si>
    <r>
      <rPr>
        <sz val="9"/>
        <rFont val="宋体"/>
        <family val="0"/>
      </rPr>
      <t>私营独资企业</t>
    </r>
  </si>
  <si>
    <r>
      <rPr>
        <sz val="9"/>
        <rFont val="宋体"/>
        <family val="0"/>
      </rPr>
      <t>建筑用</t>
    </r>
    <r>
      <rPr>
        <sz val="9"/>
        <rFont val="宋体"/>
        <family val="0"/>
      </rPr>
      <t>花岗岩</t>
    </r>
  </si>
  <si>
    <r>
      <rPr>
        <sz val="9"/>
        <rFont val="宋体"/>
        <family val="0"/>
      </rPr>
      <t>露天开采</t>
    </r>
  </si>
  <si>
    <t>2791646.60,39589171.28;2791765.60,39589277.28;
2791652.60,39589404.28;2791533.60,39589297.28;
885,725,,1;</t>
  </si>
  <si>
    <t>2013/08/19
2022/08/19</t>
  </si>
  <si>
    <t>安溪县</t>
  </si>
  <si>
    <t>AX02</t>
  </si>
  <si>
    <t>C3505242009047120011034</t>
  </si>
  <si>
    <r>
      <rPr>
        <sz val="9"/>
        <rFont val="宋体"/>
        <family val="0"/>
      </rPr>
      <t>个体经营</t>
    </r>
  </si>
  <si>
    <t>2790872.00,39606984.06;2790895.17,39607071.83;
2790762.74,39607150.75;2790721.14,39607002.00;
176,110,,1;</t>
  </si>
  <si>
    <t>2012/06/26
2017/06/26</t>
  </si>
  <si>
    <t>AX03</t>
  </si>
  <si>
    <t>C3505242012027120122582</t>
  </si>
  <si>
    <t>安溪县尚卿新楼大林尾采石场</t>
  </si>
  <si>
    <t>2778386.23,39594226.85;2778332.72,39594322.95;
2778236.61,39594269.44;2778290.13,39594173.33;
400,300,,1;</t>
  </si>
  <si>
    <t>2012/02/07
2017/02/07</t>
  </si>
  <si>
    <t>AX04</t>
  </si>
  <si>
    <t>C3505242009047120011033</t>
  </si>
  <si>
    <t>露天开采</t>
  </si>
  <si>
    <t>2795460.74,39608874.84;2795558.58,39608944.32;
2795510.91,39609033.02;2795402.88,39608956.31;
365,270,,1;</t>
  </si>
  <si>
    <t>AX05</t>
  </si>
  <si>
    <t>C3505242009067130021095</t>
  </si>
  <si>
    <r>
      <rPr>
        <sz val="9"/>
        <rFont val="宋体"/>
        <family val="0"/>
      </rPr>
      <t>私营独资
企业</t>
    </r>
  </si>
  <si>
    <t>2801484.72,39592884.28;2801457.92,39592952.28;
2801279.72,39592952.28;2801363.72,39592824.28;
405,320,,1;</t>
  </si>
  <si>
    <t>2012/06/28
2016/06/28</t>
  </si>
  <si>
    <t>AX06</t>
  </si>
  <si>
    <t>C3505242010027130056157</t>
  </si>
  <si>
    <t>安溪县剑斗兴鑫采石场</t>
  </si>
  <si>
    <t>私营独资
企业</t>
  </si>
  <si>
    <t>2800906.72,39592702.25;2800966.72,39592852.25;
2800841.72,39592912.25;2800766.72,39592752.25;
568,435,,1;</t>
  </si>
  <si>
    <t>2013/12/26
2016/06/28</t>
  </si>
  <si>
    <t>AX07</t>
  </si>
  <si>
    <t>C3505242009057120016723</t>
  </si>
  <si>
    <r>
      <rPr>
        <sz val="9"/>
        <rFont val="宋体"/>
        <family val="0"/>
      </rPr>
      <t>福建省安溪桃舟树根硅灰石矿</t>
    </r>
  </si>
  <si>
    <t>手选拣选法</t>
  </si>
  <si>
    <t>千吨</t>
  </si>
  <si>
    <t>2810846.74,39569652.01;2810846.74,39569912.01;
2810146.74,39570192.01;2810106.74;39569472.01;
660,550,,1;</t>
  </si>
  <si>
    <t>2012/08/06
2017/08/06</t>
  </si>
  <si>
    <t>AX08</t>
  </si>
  <si>
    <t>C3505242010017120052142</t>
  </si>
  <si>
    <t>福建省安溪芦田陶瓷原料选矿厂</t>
  </si>
  <si>
    <t>福建省安溪芦田陶瓷原料选矿厂招坑高岭土矿</t>
  </si>
  <si>
    <t>浮选</t>
  </si>
  <si>
    <t>2767325.00,39578593.00;2767325.00,39578798.00;
2766903.00,39578992.00;2766757.00,39578963.00;
2766783.00,39578835.00;2766900.00,39578864.00;
2767045.00,39578486.00;,1005,880,,1;</t>
  </si>
  <si>
    <t>2012/08/13
2019/02/13</t>
  </si>
  <si>
    <t>AX09</t>
  </si>
  <si>
    <t>C3505242009047130011659</t>
  </si>
  <si>
    <t>安溪县剑斗屏山辉绿岩矿</t>
  </si>
  <si>
    <t>建筑用
辉绿岩</t>
  </si>
  <si>
    <t>2809416.82,39597481.31;2809466.82,39597572.31;
2809236.82,39597682.31;2809106.82,39597832.31;
2808983.82,39597926.31;2808936.82,39597842.31;
2809166.82,39597672.31;2809316.82,39597502.31;
760,690,,1;</t>
  </si>
  <si>
    <t>2012/08/24
2017/02/24</t>
  </si>
  <si>
    <t>AX10</t>
  </si>
  <si>
    <t>C3505242009056120016681</t>
  </si>
  <si>
    <r>
      <rPr>
        <sz val="9"/>
        <rFont val="宋体"/>
        <family val="0"/>
      </rPr>
      <t>福建省安溪县南华非金属矿业有限公司</t>
    </r>
  </si>
  <si>
    <t>福建省安溪县南华非金属矿业有限公司华地萤石矿</t>
  </si>
  <si>
    <r>
      <rPr>
        <sz val="9"/>
        <rFont val="宋体"/>
        <family val="0"/>
      </rPr>
      <t>有限责任
公司</t>
    </r>
  </si>
  <si>
    <t>萤石
（普通）</t>
  </si>
  <si>
    <t>地下开采</t>
  </si>
  <si>
    <t>2800546.6700,39581832.1720;2800546.6700,39582032.1720;
2799946.6700,39582032.1720;2799546.6700,39581752.1720;
2799546.6700,39581572.1720;2799946.6700,39581572.1720;
655,485,,1;</t>
  </si>
  <si>
    <t>2012/11/16
2017/11/16</t>
  </si>
  <si>
    <t>泉州市</t>
  </si>
  <si>
    <t>AX11</t>
  </si>
  <si>
    <t>C3505002010116120083877</t>
  </si>
  <si>
    <r>
      <rPr>
        <sz val="9"/>
        <rFont val="宋体"/>
        <family val="0"/>
      </rPr>
      <t>安溪桃舟棠棣萤石矿</t>
    </r>
  </si>
  <si>
    <r>
      <rPr>
        <sz val="9"/>
        <rFont val="宋体"/>
        <family val="0"/>
      </rPr>
      <t>安溪县桃舟棠棣萤石矿</t>
    </r>
  </si>
  <si>
    <r>
      <rPr>
        <sz val="9"/>
        <rFont val="宋体"/>
        <family val="0"/>
      </rPr>
      <t>地下开采</t>
    </r>
  </si>
  <si>
    <t>2809346.7200,39569072.0040;2809246.7200,39569282.0040;
2808796.7200,39568902.0040;2808926.7200,39568692.0040;
700,600,,1;</t>
  </si>
  <si>
    <t>2014/11/20
2018/11/20</t>
  </si>
  <si>
    <t>AX12</t>
  </si>
  <si>
    <t>C3505242009047120011032</t>
  </si>
  <si>
    <r>
      <rPr>
        <sz val="9"/>
        <rFont val="宋体"/>
        <family val="0"/>
      </rPr>
      <t>安溪县湖上乡珍地面呈石灰矿</t>
    </r>
  </si>
  <si>
    <r>
      <rPr>
        <sz val="9"/>
        <rFont val="宋体"/>
        <family val="0"/>
      </rPr>
      <t>私营合伙
企业</t>
    </r>
  </si>
  <si>
    <t>水泥用
石灰岩</t>
  </si>
  <si>
    <t>洗选</t>
  </si>
  <si>
    <t>2792646.64,39597297.36;2792646.64,39597952.36;
2792266.64,39597952.36;2792266.64,39597262.36;
510,625,,1;
2792146.64,39597952.36;2791996.64,39597532.36;
2792146.64,39597552.36;2792146.64,39597252.36;
2792266.64,39597262.36;2792266.64,39597952.36;
625,450,,1</t>
  </si>
  <si>
    <t>2012/06/08
2021/06/08</t>
  </si>
  <si>
    <t>AX13</t>
  </si>
  <si>
    <t>C3505242009047120012765</t>
  </si>
  <si>
    <r>
      <rPr>
        <sz val="9"/>
        <rFont val="宋体"/>
        <family val="0"/>
      </rPr>
      <t>安溪县珍地石中金灰石矿</t>
    </r>
  </si>
  <si>
    <r>
      <rPr>
        <sz val="9"/>
        <rFont val="宋体"/>
        <family val="0"/>
      </rPr>
      <t>水泥用
石灰岩</t>
    </r>
  </si>
  <si>
    <t>2791250.6250,39596760.3620;2791536.6250,39597293.3620;
2791246.6250,39597462.3620;2790866.6250,39597337.3620;
2791246.6250,39596422.3620;2791446.6250,39596497.3620;
800,650,,1;</t>
  </si>
  <si>
    <t>2012/06/05
2021/06/05</t>
  </si>
  <si>
    <t>AX14</t>
  </si>
  <si>
    <t>C3505242009017130003073</t>
  </si>
  <si>
    <r>
      <rPr>
        <sz val="9"/>
        <rFont val="宋体"/>
        <family val="0"/>
      </rPr>
      <t>福建安溪三元集发水泥有限公司</t>
    </r>
  </si>
  <si>
    <r>
      <rPr>
        <sz val="9"/>
        <rFont val="宋体"/>
        <family val="0"/>
      </rPr>
      <t>福建安溪三元集发水泥有限公司上洋石灰岩矿</t>
    </r>
  </si>
  <si>
    <t>2795000.00,39596860.00;2795000.00,39597350.00;
2794000.00,39597350.00;2794000.00,39597000.00;
2793500.00,39597000.00;2793500.00,39596750.00;
2794000.00,39596750.00;2794000.00,39596860.00;
560,150,,1;</t>
  </si>
  <si>
    <t>2009/01/01
2016/07/01</t>
  </si>
  <si>
    <t>AX15</t>
  </si>
  <si>
    <t>C1000002010027120055883</t>
  </si>
  <si>
    <t>集安矿业（安溪）有限公司</t>
  </si>
  <si>
    <t>集安矿业（安溪）有限公司五阆山石灰石矿</t>
  </si>
  <si>
    <r>
      <rPr>
        <sz val="9"/>
        <rFont val="宋体"/>
        <family val="0"/>
      </rPr>
      <t>外资企业</t>
    </r>
  </si>
  <si>
    <t>2793946.64,39596952.36;2793946.64,39597952.36;
2792266.64,39597952.36;2792266.64,39596952.36;
510,225,,1;</t>
  </si>
  <si>
    <t>2010/02/02
2020/02/02</t>
  </si>
  <si>
    <t>国土资源部</t>
  </si>
  <si>
    <t>AX16</t>
  </si>
  <si>
    <t>C3500002011028120106645</t>
  </si>
  <si>
    <t>福建安溪清水岩矿泉水有限公司</t>
  </si>
  <si>
    <t>万立方米/年</t>
  </si>
  <si>
    <t>2780900.6960,39611929.2850;2780982.6960,39612064.2850;
2780845.6960,39612239.2850;2780700.6960,39612089.2850;
365,275,,1;</t>
  </si>
  <si>
    <t>2011/02/22
2015/07/22</t>
  </si>
  <si>
    <t>AX17</t>
  </si>
  <si>
    <t>C3500002011032120108367</t>
  </si>
  <si>
    <r>
      <rPr>
        <sz val="9"/>
        <rFont val="宋体"/>
        <family val="0"/>
      </rPr>
      <t>福建省安溪潘田铁矿有限公司</t>
    </r>
  </si>
  <si>
    <t>福建省安溪潘田铁矿有限公司潘田水泥用大理岩矿、铁矿</t>
  </si>
  <si>
    <t>有限责任
公司</t>
  </si>
  <si>
    <r>
      <rPr>
        <sz val="9"/>
        <rFont val="宋体"/>
        <family val="0"/>
      </rPr>
      <t>露天</t>
    </r>
    <r>
      <rPr>
        <sz val="9"/>
        <rFont val="Times New Roman"/>
        <family val="1"/>
      </rPr>
      <t xml:space="preserve">/
</t>
    </r>
    <r>
      <rPr>
        <sz val="9"/>
        <rFont val="宋体"/>
        <family val="0"/>
      </rPr>
      <t>地下开采</t>
    </r>
  </si>
  <si>
    <t>磁选</t>
  </si>
  <si>
    <t>2801363.0000,39579248.0000;2801373.0000,39580926.0000;
2799588.0000,39580937.0000;2799391.0000,39581064.0000;
2799098.1500,39581415.1000;2799091.6500,39581437.6500
2799174.7500,39581817.1500;2799167.1000,39581818.7000
2799080.4000,39581423.7500;2799385.6000,39581057.2500
2799311.0000,39580965.0000;2799525.0000,39580770.0000
2799521.0000,39580098.0000;2799983.0000,39580096.0000
2799980.0000,39579676.0000;2800442.0000,39579673.0000
2800440.0000,39579254.0000;930,440</t>
  </si>
  <si>
    <t>2016/01/18
2046/01/18</t>
  </si>
  <si>
    <t>AX18</t>
  </si>
  <si>
    <t>C3500002010122120089936</t>
  </si>
  <si>
    <r>
      <rPr>
        <sz val="9"/>
        <rFont val="宋体"/>
        <family val="0"/>
      </rPr>
      <t>福建省安溪新田矿产开发有限公司</t>
    </r>
  </si>
  <si>
    <t>福建省安溪新田矿产开发有限公司新田铁矿</t>
  </si>
  <si>
    <r>
      <rPr>
        <sz val="9"/>
        <rFont val="宋体"/>
        <family val="0"/>
      </rPr>
      <t>有限责任公司</t>
    </r>
  </si>
  <si>
    <t>2801546.6780,39578052.1300;2801546.6780,39578852.1300;
2800946.4780,39578852.1300;2800946.6780,39578052.1300;
1150,800,,1;</t>
  </si>
  <si>
    <t>2010/12/14
2017/09/14</t>
  </si>
  <si>
    <t>AX19</t>
  </si>
  <si>
    <t>C3500002011092220118742</t>
  </si>
  <si>
    <r>
      <rPr>
        <sz val="9"/>
        <rFont val="宋体"/>
        <family val="0"/>
      </rPr>
      <t>安溪县恒珀利锰铁矿有限公司</t>
    </r>
  </si>
  <si>
    <t>安溪县恒珀利锰铁矿有限公司青洋铁锰矿</t>
  </si>
  <si>
    <t>有限责任公司</t>
  </si>
  <si>
    <t>2787476.5770,39596032.3650;2787316.5770,39596472.3650;
2787100.0000,39596436.1800;2786800.0000,39596600.0000;
2786800.0000,39596200.0000;2787015.9700,39596200.0000;
2787146.5770,39595722.3650;760,650,,1;</t>
  </si>
  <si>
    <t>2011/09/29
2021/09/29</t>
  </si>
  <si>
    <t>AX20</t>
  </si>
  <si>
    <t>C3505242011107120119687</t>
  </si>
  <si>
    <t>个体经营</t>
  </si>
  <si>
    <t>2759722.2400,39604682.4700;2759647.6900,39604800.9800;
2759562.8900,39604747.9900;2759637.6200,39604629.2000;
540,450,,1;</t>
  </si>
  <si>
    <t>2011/10/28
2016/11/01</t>
  </si>
  <si>
    <t>AX21</t>
  </si>
  <si>
    <t>C3505242015087130139435</t>
  </si>
  <si>
    <r>
      <rPr>
        <sz val="9"/>
        <rFont val="宋体"/>
        <family val="0"/>
      </rPr>
      <t>安溪县西菇庵矿业有限公司</t>
    </r>
  </si>
  <si>
    <r>
      <rPr>
        <sz val="9"/>
        <rFont val="宋体"/>
        <family val="0"/>
      </rPr>
      <t>安溪县西菇庵矿业有限公司西菇庵建筑用凝灰岩矿</t>
    </r>
  </si>
  <si>
    <t>2780165.0000,39622670.0000;2780200.0000,39622820.0000;
2780100.0000,39622860.0000;2780000.0000,39622820.0000;
2780000.0000,39622720.0000;375,255,,1;</t>
  </si>
  <si>
    <t>2015/08/15
2021/08/15</t>
  </si>
  <si>
    <t>AX22</t>
  </si>
  <si>
    <t>C3505242009047130013360</t>
  </si>
  <si>
    <r>
      <rPr>
        <sz val="9"/>
        <rFont val="宋体"/>
        <family val="0"/>
      </rPr>
      <t>安溪县尚卿青洋联宝石墨矿</t>
    </r>
  </si>
  <si>
    <t>石墨</t>
  </si>
  <si>
    <t>2791240.61,39597522.37;2791240.61,39598255.37;
2789884.61,39598122.37;2790052.61,39597606.37;
2790476.61,39597252.37;1150,850,,1;</t>
  </si>
  <si>
    <t>2012/04/09
2020/04/09</t>
  </si>
  <si>
    <t>AX23</t>
  </si>
  <si>
    <t>C3505242012037120123249</t>
  </si>
  <si>
    <r>
      <rPr>
        <sz val="9"/>
        <rFont val="宋体"/>
        <family val="0"/>
      </rPr>
      <t>安溪县尚卿青洋兴发石墨矿</t>
    </r>
  </si>
  <si>
    <t>安溪县尚卿青洋兴发石墨矿</t>
  </si>
  <si>
    <t>集体企业</t>
  </si>
  <si>
    <t>2788806.62,39597332.37;2788608.62,39597936.37;
2789336.62,39598152.37;2789884.62,39598122.37;
2790052.62,39597606.37;2789764.62,39597478.37;
2789472.62,39597498.37;2789266.62,39597488.37;
1000,700,,1;</t>
  </si>
  <si>
    <t>2012/03/16
2021/03/16</t>
  </si>
  <si>
    <t>AX24</t>
  </si>
  <si>
    <t>3500000820118</t>
  </si>
  <si>
    <t>福建省安溪三元岩矿业有限公司</t>
  </si>
  <si>
    <t>2799525.00,39595710.00;2799280.00,39596090.00;
2799115.00,39595910.00;2799450.00,39595630.00;
245,125,,1;
2799280.00,39596090.00;2799465.00,39596280.00;
2798900.00,39596750.00;2798950.00,39596815.00;
2798470.00,39597210.00;2798115.00,39596775.00;
2799115.00,39595910.00;
275,125,,1;</t>
  </si>
  <si>
    <t>2008/10
2023/08</t>
  </si>
  <si>
    <t>AX25</t>
  </si>
  <si>
    <r>
      <t>C3500002011078110115215</t>
    </r>
    <r>
      <rPr>
        <sz val="9"/>
        <rFont val="宋体"/>
        <family val="0"/>
      </rPr>
      <t>？</t>
    </r>
  </si>
  <si>
    <t>安溪县南翼新城建设有限公司</t>
  </si>
  <si>
    <r>
      <rPr>
        <sz val="9"/>
        <rFont val="宋体"/>
        <family val="0"/>
      </rPr>
      <t>安溪县南翼新城建设有限公司榜寨地下热水</t>
    </r>
  </si>
  <si>
    <r>
      <rPr>
        <sz val="9"/>
        <rFont val="宋体"/>
        <family val="0"/>
      </rPr>
      <t>地热</t>
    </r>
  </si>
  <si>
    <t>万m3/a</t>
  </si>
  <si>
    <t>2764746.3730,39608522.6020;2764746.3730,39609027.6020;
2764076.3730,39609027.6020;2764076.3730,39608472.6020;
100,-50,,1;</t>
  </si>
  <si>
    <t>2011/07/07
2022/05/01</t>
  </si>
  <si>
    <t>AX26</t>
  </si>
  <si>
    <t>C3500002009026120004319</t>
  </si>
  <si>
    <r>
      <rPr>
        <sz val="9"/>
        <rFont val="宋体"/>
        <family val="0"/>
      </rPr>
      <t>福建省安溪县感德华南硫铁矿</t>
    </r>
  </si>
  <si>
    <t>福建省安溪县感德华南硫铁矿霞春硫铁矿</t>
  </si>
  <si>
    <r>
      <rPr>
        <sz val="9"/>
        <rFont val="宋体"/>
        <family val="0"/>
      </rPr>
      <t>集体企业</t>
    </r>
  </si>
  <si>
    <t>2800480.00,39588940.00;2800390.00,39588810.00;
2800200.00,39588960.00;2800290.00,39589080.00;
500,400,,1;</t>
  </si>
  <si>
    <t>2009/02/10
2014/02/10</t>
  </si>
  <si>
    <t>AX27</t>
  </si>
  <si>
    <t>C3505242010017120052178</t>
  </si>
  <si>
    <r>
      <rPr>
        <sz val="9"/>
        <rFont val="宋体"/>
        <family val="0"/>
      </rPr>
      <t>福建省安溪县高吉高岭土有限公司</t>
    </r>
  </si>
  <si>
    <t>福建省安溪县高吉高岭土有限公司吉山高岭土矿</t>
  </si>
  <si>
    <t>矿石千吨</t>
  </si>
  <si>
    <t>2772550.00,39576760.00;2772720.00,39577030.00;
2772550.00,39577120.00;2772400.00,39576770.00;
700,650,,1;</t>
  </si>
  <si>
    <t>2010/01/05
2015/01/05</t>
  </si>
  <si>
    <t>DH01</t>
  </si>
  <si>
    <t>C3500002010124120102290</t>
  </si>
  <si>
    <r>
      <rPr>
        <sz val="9"/>
        <rFont val="仿宋_GB2312"/>
        <family val="3"/>
      </rPr>
      <t>福建省稀有稀土（集团）有限公司</t>
    </r>
  </si>
  <si>
    <r>
      <rPr>
        <sz val="9"/>
        <rFont val="仿宋_GB2312"/>
        <family val="3"/>
      </rPr>
      <t>福建省稀有稀土（集团）有限公司德化安村雷潭金矿</t>
    </r>
  </si>
  <si>
    <t>有限公司</t>
  </si>
  <si>
    <r>
      <rPr>
        <sz val="9"/>
        <rFont val="仿宋_GB2312"/>
        <family val="3"/>
      </rPr>
      <t>金矿</t>
    </r>
  </si>
  <si>
    <r>
      <rPr>
        <sz val="9"/>
        <rFont val="仿宋_GB2312"/>
        <family val="3"/>
      </rPr>
      <t>金千克</t>
    </r>
  </si>
  <si>
    <r>
      <rPr>
        <sz val="9"/>
        <rFont val="仿宋_GB2312"/>
        <family val="3"/>
      </rPr>
      <t>矿石</t>
    </r>
    <r>
      <rPr>
        <sz val="9"/>
        <rFont val="Times New Roman"/>
        <family val="1"/>
      </rPr>
      <t>6</t>
    </r>
    <r>
      <rPr>
        <sz val="9"/>
        <rFont val="仿宋_GB2312"/>
        <family val="3"/>
      </rPr>
      <t>万吨</t>
    </r>
  </si>
  <si>
    <t>2862262.4940,39630262.5010;2862262.4940,39631097.5010;
2861342.4940,39631097.5010;2861342.4940,39630262.5010;
710,400,,1;</t>
  </si>
  <si>
    <t>2015/05/15
2018/05/15</t>
  </si>
  <si>
    <t>DH02</t>
  </si>
  <si>
    <t>C3500002012084120126786</t>
  </si>
  <si>
    <t>福建省双旗山矿业有限公司</t>
  </si>
  <si>
    <t>福建省双旗山矿业有限公司邱村金矿</t>
  </si>
  <si>
    <r>
      <rPr>
        <sz val="9"/>
        <rFont val="仿宋_GB2312"/>
        <family val="3"/>
      </rPr>
      <t>矿石</t>
    </r>
    <r>
      <rPr>
        <sz val="9"/>
        <rFont val="Times New Roman"/>
        <family val="1"/>
      </rPr>
      <t>3.3</t>
    </r>
    <r>
      <rPr>
        <sz val="9"/>
        <rFont val="仿宋_GB2312"/>
        <family val="3"/>
      </rPr>
      <t>万吨</t>
    </r>
  </si>
  <si>
    <t>2860047.4640,39627202.4740;2860047.4640,39628252.4740;
2859547.4640,39628252.4740;2859547.4640,39627202.4740;
940,631,,1;</t>
  </si>
  <si>
    <t>2012/08/20
2022/08/20</t>
  </si>
  <si>
    <t>DH03</t>
  </si>
  <si>
    <t>C3500002011033220109913</t>
  </si>
  <si>
    <r>
      <rPr>
        <sz val="9"/>
        <rFont val="仿宋_GB2312"/>
        <family val="3"/>
      </rPr>
      <t>福建省德化县青云矿业有限责任公司</t>
    </r>
  </si>
  <si>
    <r>
      <rPr>
        <sz val="9"/>
        <rFont val="仿宋_GB2312"/>
        <family val="3"/>
      </rPr>
      <t>福建省德化县青云矿业有限责任公司安村青云山铜（金）矿</t>
    </r>
  </si>
  <si>
    <r>
      <rPr>
        <sz val="9"/>
        <rFont val="仿宋_GB2312"/>
        <family val="3"/>
      </rPr>
      <t>有限公司</t>
    </r>
  </si>
  <si>
    <t>铜</t>
  </si>
  <si>
    <t>金</t>
  </si>
  <si>
    <r>
      <rPr>
        <sz val="9"/>
        <rFont val="仿宋_GB2312"/>
        <family val="3"/>
      </rPr>
      <t>铜吨</t>
    </r>
  </si>
  <si>
    <r>
      <rPr>
        <sz val="9"/>
        <rFont val="仿宋_GB2312"/>
        <family val="3"/>
      </rPr>
      <t>矿石</t>
    </r>
    <r>
      <rPr>
        <sz val="9"/>
        <rFont val="Times New Roman"/>
        <family val="1"/>
      </rPr>
      <t>10</t>
    </r>
    <r>
      <rPr>
        <sz val="9"/>
        <rFont val="仿宋_GB2312"/>
        <family val="3"/>
      </rPr>
      <t>万吨</t>
    </r>
  </si>
  <si>
    <t>2865937.5190,39630228.4960;2865958.5190,39632316.4960;
2865035.5190,39632326.4960;2865031.5190,39631908.4960;
2864572.5190,39631913.4960;2864552.5190,39630228.4960;
1030,660,,1;</t>
  </si>
  <si>
    <t>2011/03/21
2016/03/21</t>
  </si>
  <si>
    <t>DH04</t>
  </si>
  <si>
    <t>C3500002012013220122550</t>
  </si>
  <si>
    <r>
      <rPr>
        <sz val="9"/>
        <rFont val="仿宋_GB2312"/>
        <family val="3"/>
      </rPr>
      <t>福建德化县祥龙矿业有限公司</t>
    </r>
  </si>
  <si>
    <r>
      <rPr>
        <sz val="9"/>
        <rFont val="仿宋_GB2312"/>
        <family val="3"/>
      </rPr>
      <t>福建德化县祥龙矿业有限公司德化西墘铜</t>
    </r>
    <r>
      <rPr>
        <sz val="9"/>
        <rFont val="Times New Roman"/>
        <family val="1"/>
      </rPr>
      <t>(</t>
    </r>
    <r>
      <rPr>
        <sz val="9"/>
        <rFont val="仿宋_GB2312"/>
        <family val="3"/>
      </rPr>
      <t>金</t>
    </r>
    <r>
      <rPr>
        <sz val="9"/>
        <rFont val="Times New Roman"/>
        <family val="1"/>
      </rPr>
      <t>)</t>
    </r>
    <r>
      <rPr>
        <sz val="9"/>
        <rFont val="仿宋_GB2312"/>
        <family val="3"/>
      </rPr>
      <t>矿</t>
    </r>
  </si>
  <si>
    <t>金矿
银矿</t>
  </si>
  <si>
    <t>2865959.1310,39632317.2110;2865967.5310,39633152.4110;
2864582.4310,39633166.4110;2864569.8310,39631913.5110;
2865031.5310,39631908.9110;2865035.7310,39632326.5110;
900,560,,1;</t>
  </si>
  <si>
    <t>2012/01/18
2016/01/18</t>
  </si>
  <si>
    <t>DH05</t>
  </si>
  <si>
    <t>C3500002011034120108231</t>
  </si>
  <si>
    <r>
      <rPr>
        <sz val="9"/>
        <rFont val="仿宋_GB2312"/>
        <family val="3"/>
      </rPr>
      <t>德化县洪鑫金矿有限责任公司</t>
    </r>
  </si>
  <si>
    <r>
      <rPr>
        <sz val="9"/>
        <rFont val="仿宋_GB2312"/>
        <family val="3"/>
      </rPr>
      <t>德化县洪鑫金矿有限责任公司洪鑫金矿</t>
    </r>
  </si>
  <si>
    <t>金千克</t>
  </si>
  <si>
    <t>2856385.4330,39631078.5180;2856392.4330,39632078.5180;
2856032.4330,39632080.5180;2856025.4330,39631080.5180;
650,500,,1;</t>
  </si>
  <si>
    <t>2011/03/13
2014/09/13</t>
  </si>
  <si>
    <t>DH06</t>
  </si>
  <si>
    <t>C3500002011034120110811</t>
  </si>
  <si>
    <t>福建省双旗山矿业有限责任公司双旗山金矿</t>
  </si>
  <si>
    <t>2866147.5040,39619752.3750;2865547.5040,39620352.3750;
2865547.5040,39620752.3750;2866407.5040,39620752.3750;
2866407.5040,39619802.3750;750,500,,1;
2866238.5040,39620808.3750;2866238.5040,39621395.3750;
2865905.5040,39621395.3750;2865438.5040,39620899.3750;
2865438.5040,39620815.3750;680,400,,1;</t>
  </si>
  <si>
    <t>2015/11/27
2025/11/27</t>
  </si>
  <si>
    <t>？</t>
  </si>
  <si>
    <t>DH07</t>
  </si>
  <si>
    <t>C3500002009044210015972</t>
  </si>
  <si>
    <r>
      <rPr>
        <sz val="9"/>
        <rFont val="仿宋_GB2312"/>
        <family val="3"/>
      </rPr>
      <t>福建省德化县东钰金矿有限公司</t>
    </r>
  </si>
  <si>
    <t>福建省德化县东钰金矿有限公司桂阳乡十字格牛车坪矿区金矿</t>
  </si>
  <si>
    <t>私营</t>
  </si>
  <si>
    <t>2859867,39632604;2859240,39633120;2858808,39632548;
2858815,39632014;2859590,39632008;885,700,,1;</t>
  </si>
  <si>
    <t>2009/04/30
2013/04/30</t>
  </si>
  <si>
    <t>DH08</t>
  </si>
  <si>
    <t>C3500002010122120085198</t>
  </si>
  <si>
    <r>
      <rPr>
        <sz val="9"/>
        <rFont val="仿宋_GB2312"/>
        <family val="3"/>
      </rPr>
      <t>福建省阳山铁矿有限责任公司</t>
    </r>
  </si>
  <si>
    <t>福建省阳山铁矿有限责任公司新田矿区</t>
  </si>
  <si>
    <r>
      <rPr>
        <sz val="9"/>
        <rFont val="仿宋_GB2312"/>
        <family val="3"/>
      </rPr>
      <t>矿石千吨</t>
    </r>
  </si>
  <si>
    <r>
      <rPr>
        <sz val="9"/>
        <rFont val="仿宋_GB2312"/>
        <family val="3"/>
      </rPr>
      <t>矿石</t>
    </r>
    <r>
      <rPr>
        <sz val="9"/>
        <rFont val="Times New Roman"/>
        <family val="1"/>
      </rPr>
      <t>25</t>
    </r>
    <r>
      <rPr>
        <sz val="9"/>
        <rFont val="仿宋_GB2312"/>
        <family val="3"/>
      </rPr>
      <t>万吨</t>
    </r>
  </si>
  <si>
    <t>2829503.0500,39602952.3050;2829503.0500,39603872.3050;
2828637.0500,39603872.3050;2828637.0500,39602952.3050;
2828747.0500,39602952.3050;2828747.0500,39603052.3050;
2829147.0500,39603052.3050;2829147.0500,39602952.3050;
1060,880,,1;
2828637.0500,39603552.3050;2828637.0500,39603712.3050;
2828503.0500,39603712.3050;2828503.0500,39603552.3050;
1060,880,,1;</t>
  </si>
  <si>
    <t>2012/01/19
2018/09/19</t>
  </si>
  <si>
    <t>DH09</t>
  </si>
  <si>
    <t>C3500002010112120084533</t>
  </si>
  <si>
    <t>福建省阳山铁矿有限责任公司</t>
  </si>
  <si>
    <r>
      <rPr>
        <sz val="9"/>
        <rFont val="仿宋_GB2312"/>
        <family val="3"/>
      </rPr>
      <t>福建省阳山铁矿有限责任公司狮头露天矿</t>
    </r>
  </si>
  <si>
    <r>
      <rPr>
        <sz val="9"/>
        <rFont val="仿宋_GB2312"/>
        <family val="3"/>
      </rPr>
      <t>铁矿</t>
    </r>
  </si>
  <si>
    <r>
      <rPr>
        <sz val="9"/>
        <rFont val="仿宋_GB2312"/>
        <family val="3"/>
      </rPr>
      <t>矿石</t>
    </r>
    <r>
      <rPr>
        <sz val="9"/>
        <rFont val="Times New Roman"/>
        <family val="1"/>
      </rPr>
      <t>15</t>
    </r>
    <r>
      <rPr>
        <sz val="9"/>
        <rFont val="仿宋_GB2312"/>
        <family val="3"/>
      </rPr>
      <t>万吨</t>
    </r>
  </si>
  <si>
    <t>2829147.0450,39602252.2970;2829147.0450,39603052.2970;
2828747.9450,39603052.2970;2828747.0450,39602252.2970;
1060,960,,1;</t>
  </si>
  <si>
    <t>2012/01/19
2016/09/19</t>
  </si>
  <si>
    <t>DH10</t>
  </si>
  <si>
    <t>C3500002009042120012003</t>
  </si>
  <si>
    <r>
      <rPr>
        <sz val="9"/>
        <rFont val="仿宋_GB2312"/>
        <family val="3"/>
      </rPr>
      <t>福建省德化鑫阳矿业有限公司</t>
    </r>
  </si>
  <si>
    <r>
      <rPr>
        <sz val="9"/>
        <rFont val="仿宋_GB2312"/>
        <family val="3"/>
      </rPr>
      <t>福建省德化鑫阳矿业有限公司鑫阳铁矿</t>
    </r>
  </si>
  <si>
    <r>
      <rPr>
        <sz val="9"/>
        <rFont val="仿宋_GB2312"/>
        <family val="3"/>
      </rPr>
      <t>矿石</t>
    </r>
    <r>
      <rPr>
        <sz val="9"/>
        <rFont val="Times New Roman"/>
        <family val="1"/>
      </rPr>
      <t>60</t>
    </r>
    <r>
      <rPr>
        <sz val="9"/>
        <rFont val="仿宋_GB2312"/>
        <family val="3"/>
      </rPr>
      <t>万吨</t>
    </r>
  </si>
  <si>
    <t>2829747.0540,39604152.3240;2828447.0540,39604152.3240;
2828497.0530,39604502.3240;2827947.0540,39604462.3240;
2828297.0540,39605802.3240;2829047.0540,39605952.3240;
2829527.0540,39605952.3240;2829497.0540,39605392.3240;
2829747.0540,39605352.3240;2829747.0540,39604592.3240;
2831647.0540,39604592.3240;2831647.0540,39604222.3240;
2829747.0540,39604222.3240;1000,200,,1;</t>
  </si>
  <si>
    <t>2013/10/24
2024/04/24</t>
  </si>
  <si>
    <t>DH11</t>
  </si>
  <si>
    <t>C3500002010122110102122</t>
  </si>
  <si>
    <r>
      <rPr>
        <sz val="9"/>
        <rFont val="仿宋_GB2312"/>
        <family val="3"/>
      </rPr>
      <t>德化县丘埕矿业有限公司</t>
    </r>
  </si>
  <si>
    <r>
      <rPr>
        <sz val="9"/>
        <rFont val="仿宋_GB2312"/>
        <family val="3"/>
      </rPr>
      <t>德化县丘埕矿业有限公司丘埕铁矿</t>
    </r>
  </si>
  <si>
    <t>2856847.369,39608597.280;2856847.369,39609007.280;
2856367.369,39609007.280;2856367.369,39608597.280;
645,535,,0,4;
2856947.369,39609392.280;2856047.369,39609392.280;
2856047.369,39609012.280;2856947.369,39609012.280;
800,500,,0,8;
2857877.369,39610672.280;2856982.369,39610672.280;
2856977.369,39610012.280;2857627.369,39610012.280;
2857627.369,39609812.280;2857797.369,39609812.280;
2857797.369,39609952.280;2857877.369,39610278.280;
700,550,,1;</t>
  </si>
  <si>
    <t>2012/09/24
2022/09/24</t>
  </si>
  <si>
    <t>DH12</t>
  </si>
  <si>
    <t>C3500002012012120122426</t>
  </si>
  <si>
    <r>
      <rPr>
        <sz val="9"/>
        <rFont val="仿宋_GB2312"/>
        <family val="3"/>
      </rPr>
      <t>福建省德化县阳春矿业有限公司</t>
    </r>
  </si>
  <si>
    <r>
      <rPr>
        <sz val="9"/>
        <rFont val="仿宋_GB2312"/>
        <family val="3"/>
      </rPr>
      <t>福建省德化县阳春矿业有限公司草园仔、柒宝铁矿</t>
    </r>
  </si>
  <si>
    <r>
      <rPr>
        <sz val="9"/>
        <rFont val="仿宋_GB2312"/>
        <family val="3"/>
      </rPr>
      <t>矿石</t>
    </r>
    <r>
      <rPr>
        <sz val="9"/>
        <rFont val="Times New Roman"/>
        <family val="1"/>
      </rPr>
      <t>12</t>
    </r>
    <r>
      <rPr>
        <sz val="9"/>
        <rFont val="仿宋_GB2312"/>
        <family val="3"/>
      </rPr>
      <t>万吨</t>
    </r>
  </si>
  <si>
    <t>2828947.25,39602222.30;2829147.05,39602222.30;
2829147.05,39602952.30;2829503.05,39602952.30;
2829506.17,39603688.64;2829617.05,39603688.64;
2829617.05,39602952.30;2829607.05,39602792.30;
2829217.05,39602692.30;2829402.05,39602352.30;
2829401.05,39602338.30;2829413.05,39602308.30;
2829436.05,39602272.30;2829394.05,39602204.30;
2829395.05,39602142.30;2829290.05,39602078.30;
2829284.05,39602056.30;2829255.05,39602028.30;
2829152.05,39602032.79;2828947.25,39602032.79;
1228.7,800,,1;</t>
  </si>
  <si>
    <t>2012/01/18
2021/07/18</t>
  </si>
  <si>
    <t>DH13</t>
  </si>
  <si>
    <t>C3500002011032120108230</t>
  </si>
  <si>
    <r>
      <rPr>
        <sz val="9"/>
        <rFont val="仿宋_GB2312"/>
        <family val="3"/>
      </rPr>
      <t>福建省德化县炜捷矿业有限公司</t>
    </r>
  </si>
  <si>
    <r>
      <rPr>
        <sz val="9"/>
        <rFont val="仿宋_GB2312"/>
        <family val="3"/>
      </rPr>
      <t>德化县盖德乡凤山村笔架山铁矿</t>
    </r>
  </si>
  <si>
    <r>
      <rPr>
        <sz val="9"/>
        <rFont val="仿宋_GB2312"/>
        <family val="3"/>
      </rPr>
      <t>私营独资</t>
    </r>
  </si>
  <si>
    <t>2820301.9860,39612132.4390;2820026.9860,39612567.4390;
2820171.9860,39612867.4390;2820376.9860,39612607.4390;
1140,950,,1;</t>
  </si>
  <si>
    <t>2011/03/13
2015/03/13</t>
  </si>
  <si>
    <t>DH14</t>
  </si>
  <si>
    <t>C3505262009037120009472</t>
  </si>
  <si>
    <r>
      <rPr>
        <sz val="9"/>
        <rFont val="仿宋_GB2312"/>
        <family val="3"/>
      </rPr>
      <t>福建省德化县佳鑫矿业有限公司</t>
    </r>
  </si>
  <si>
    <r>
      <rPr>
        <sz val="9"/>
        <rFont val="仿宋_GB2312"/>
        <family val="3"/>
      </rPr>
      <t>陶瓷土</t>
    </r>
  </si>
  <si>
    <t>2829547.0720,39608452.3610;2829297.0730,39609662.3750;
2828687.0680,39610137.3820;2828277.0630,39610022.3820;
2828057.0620,39610327.3860;2827868.7150,39610297.3100;
2828027.0610,39610012.3830;2827762.0570,39609852.3820;
2827158.9450,39609182.0930;2827077.4900,39609122.4780;
2826992.4880,39608862.4760;2827147.0260,39608782.3810;
2827427.0450,39608952.3850;2827707.0530,39608692.3700;
2827947.0600,39608752.3930;2828055.4110,39608597.0090;
2828312.0580,39608487.3650;2829067.0650,39607952.3570;
2829042.0630,39607632.3540;2828182.0510,39606732.3470;
2827906.7410,39606734.2010;2827906.7410,39606307.3880;
2828937.0580,39606307.3400;1282,775,,1;</t>
  </si>
  <si>
    <t>2015/01/29
2025/01/29</t>
  </si>
  <si>
    <t>DH15</t>
  </si>
  <si>
    <t>C3505262009037120011245</t>
  </si>
  <si>
    <r>
      <rPr>
        <sz val="9"/>
        <rFont val="仿宋_GB2312"/>
        <family val="3"/>
      </rPr>
      <t>德化县美龙矿业开发有限公司</t>
    </r>
  </si>
  <si>
    <r>
      <rPr>
        <sz val="9"/>
        <rFont val="仿宋_GB2312"/>
        <family val="3"/>
      </rPr>
      <t>德化县美龙矿业开发有限公司前厝坑瓷石矿</t>
    </r>
  </si>
  <si>
    <t>2828997.051,39607792.365;2828647.051,39608202.365;
2828027.051,39608502.365;2827947.060,39608752.363;
2827707.052,39608692.365;2827427.050,39608952.374;
2827147.046,39608782.370;2827117.045,39608472.368;
2826867.043,39608472.370;2826837.047,39608947.378;
2827077.051,39609122.375;2827554.614,39609652.106;
2827326.485,39609989.124;2827200.000,39609850.000;
2827200.000,39609570.000;2826900.000,39609570.000;
2826735.072,39609413.075;2826097.041,39609287.384;
2825767.034,39608777.380;2825407.028,39608457.379;
2826047.029,39607557.365;2826707.034,39607187.356;
2827906.741,39607168.983;2828737.051,39607472.365;
1386,750,,1;</t>
  </si>
  <si>
    <t>2015/01/27
2025/01/27</t>
  </si>
  <si>
    <t>DH16</t>
  </si>
  <si>
    <t>C3505262008117130011822</t>
  </si>
  <si>
    <r>
      <rPr>
        <sz val="9"/>
        <rFont val="仿宋_GB2312"/>
        <family val="3"/>
      </rPr>
      <t>福建省德化县上地国山瓷石矿</t>
    </r>
  </si>
  <si>
    <r>
      <rPr>
        <sz val="9"/>
        <rFont val="仿宋_GB2312"/>
        <family val="3"/>
      </rPr>
      <t>私营</t>
    </r>
  </si>
  <si>
    <t>露天开采、地下开采</t>
  </si>
  <si>
    <t>2824947.0240,39612952.4170;2823202.0240,39612952.4170;
2823202.0240,39611902.4170;2823407.0240,39611767.4170;
2823947.0240,39611817.4170;2824947.0240,39611817.4170;
1265,855,,1;</t>
  </si>
  <si>
    <t>2015/06/26
2022/06/26</t>
  </si>
  <si>
    <t>DH17</t>
  </si>
  <si>
    <t>C3505262009037120005687</t>
  </si>
  <si>
    <r>
      <rPr>
        <sz val="9"/>
        <rFont val="仿宋_GB2312"/>
        <family val="3"/>
      </rPr>
      <t>德化县打石坑陶瓷土矿</t>
    </r>
  </si>
  <si>
    <t>2849997.294,39609412.310;2850162.294,39609612.310;
2850441.699,39609948.980;2850241.552,39610138.520;
2849935.507,39609767.560;940,730,,1;</t>
  </si>
  <si>
    <t>2012/08/14
2017/07/15</t>
  </si>
  <si>
    <t>DH18</t>
  </si>
  <si>
    <t>C3505262009047120014135</t>
  </si>
  <si>
    <r>
      <rPr>
        <sz val="9"/>
        <rFont val="仿宋_GB2312"/>
        <family val="3"/>
      </rPr>
      <t>福建省德化县恒久矿业有限公司</t>
    </r>
  </si>
  <si>
    <r>
      <rPr>
        <sz val="9"/>
        <rFont val="仿宋_GB2312"/>
        <family val="3"/>
      </rPr>
      <t>福建省德化县恒益矿业有限公司盖德九户林瓷石</t>
    </r>
    <r>
      <rPr>
        <sz val="9"/>
        <rFont val="Times New Roman"/>
        <family val="1"/>
      </rPr>
      <t>(</t>
    </r>
    <r>
      <rPr>
        <sz val="9"/>
        <rFont val="仿宋_GB2312"/>
        <family val="3"/>
      </rPr>
      <t>土</t>
    </r>
    <r>
      <rPr>
        <sz val="9"/>
        <rFont val="Times New Roman"/>
        <family val="1"/>
      </rPr>
      <t>)</t>
    </r>
    <r>
      <rPr>
        <sz val="9"/>
        <rFont val="仿宋_GB2312"/>
        <family val="3"/>
      </rPr>
      <t>矿</t>
    </r>
  </si>
  <si>
    <r>
      <rPr>
        <sz val="9"/>
        <rFont val="仿宋_GB2312"/>
        <family val="3"/>
      </rPr>
      <t>矿石</t>
    </r>
    <r>
      <rPr>
        <sz val="9"/>
        <rFont val="Times New Roman"/>
        <family val="1"/>
      </rPr>
      <t>5</t>
    </r>
    <r>
      <rPr>
        <sz val="9"/>
        <rFont val="仿宋_GB2312"/>
        <family val="3"/>
      </rPr>
      <t>万吨</t>
    </r>
  </si>
  <si>
    <t>2827947.05,39610087.37;2827467.05,39609867.37;
2827287.05,39610082.37;2827042.05,39610622.37;
2826847.05,39611222.37;2825627.05,39613542.37;
2826217.05,39613792.37;2827797.05,39611302.37;
2828387.05,39611372.37;2828387.05,39610437.37;
2827797.05,39610302.37;1290,650,,1;</t>
  </si>
  <si>
    <t>2012/08/01
2019/10/01</t>
  </si>
  <si>
    <t>DH19</t>
  </si>
  <si>
    <t>C3505262010127120091371</t>
  </si>
  <si>
    <r>
      <rPr>
        <sz val="9"/>
        <rFont val="仿宋_GB2312"/>
        <family val="3"/>
      </rPr>
      <t>德化县大坪山瓷石土矿</t>
    </r>
  </si>
  <si>
    <r>
      <rPr>
        <sz val="9"/>
        <rFont val="仿宋_GB2312"/>
        <family val="3"/>
      </rPr>
      <t>德化县大坪山瓷石（土）矿</t>
    </r>
  </si>
  <si>
    <r>
      <rPr>
        <sz val="9"/>
        <rFont val="仿宋_GB2312"/>
        <family val="3"/>
      </rPr>
      <t>个人合伙</t>
    </r>
  </si>
  <si>
    <t>2853107.32,39621642.44;2852637.32,39621952.44;
2852090.00,39621952.44;2852090.00,39621800.00;
2851850.00,39621800.00;2851850.00,39621952.44;
2851200.00,39621952.44;2851322.00,39621670.00;
2851585.00,39621670.00;2851585.00,39621305.00;
2851000.00,39621305.00;2850777.32,39620722.44;
2851057.32,39620317.44;2852300.00,39620977.52;
2852300.00,39621530.00;2852777.32,39621530.00;
2852777.32,39621232.44;1233.4,880,,1;
2849437.32,39621402.44;2849452.32,39621952.44;
2849110.00,39621952.44;2849110.00,39621689.92;
2848742.29,39621952.44;2848147.32,39621952.44;
2848147.32,39621482.44;2848597.32,39621482.44;
1007.4,715,,1;</t>
  </si>
  <si>
    <t>2015/10/12
2021/10/12</t>
  </si>
  <si>
    <t>DH20</t>
  </si>
  <si>
    <t>C3505262009037120009471</t>
  </si>
  <si>
    <r>
      <rPr>
        <sz val="9"/>
        <rFont val="仿宋_GB2312"/>
        <family val="3"/>
      </rPr>
      <t>福建省德化县金灿矿业有限公司</t>
    </r>
  </si>
  <si>
    <r>
      <rPr>
        <sz val="9"/>
        <rFont val="仿宋_GB2312"/>
        <family val="3"/>
      </rPr>
      <t>福建省德化县金灿矿业有限公司赤水大西坑瓷石</t>
    </r>
    <r>
      <rPr>
        <sz val="9"/>
        <rFont val="Times New Roman"/>
        <family val="1"/>
      </rPr>
      <t>(</t>
    </r>
    <r>
      <rPr>
        <sz val="9"/>
        <rFont val="仿宋_GB2312"/>
        <family val="3"/>
      </rPr>
      <t>土</t>
    </r>
    <r>
      <rPr>
        <sz val="9"/>
        <rFont val="Times New Roman"/>
        <family val="1"/>
      </rPr>
      <t>)</t>
    </r>
    <r>
      <rPr>
        <sz val="9"/>
        <rFont val="仿宋_GB2312"/>
        <family val="3"/>
      </rPr>
      <t>矿</t>
    </r>
  </si>
  <si>
    <r>
      <rPr>
        <sz val="9"/>
        <rFont val="仿宋_GB2312"/>
        <family val="3"/>
      </rPr>
      <t>矿石</t>
    </r>
    <r>
      <rPr>
        <sz val="9"/>
        <rFont val="Times New Roman"/>
        <family val="1"/>
      </rPr>
      <t>2.7</t>
    </r>
    <r>
      <rPr>
        <sz val="9"/>
        <rFont val="仿宋_GB2312"/>
        <family val="3"/>
      </rPr>
      <t>万吨</t>
    </r>
  </si>
  <si>
    <t>2833947.1120,39613172.4000;2833947.1120,39613502.4000;
2831647.1120,39613502.4000;2831797.1120,39613052.4000;
2831827.1120,39612872.4000;2832217.1120,39612752.4000;
1300,900,,1;</t>
  </si>
  <si>
    <t>2013/01/25
2015/05/08</t>
  </si>
  <si>
    <t>DH21</t>
  </si>
  <si>
    <t>C3505262010127130086145</t>
  </si>
  <si>
    <r>
      <rPr>
        <sz val="9"/>
        <rFont val="仿宋_GB2312"/>
        <family val="3"/>
      </rPr>
      <t>福建省德化县福顺矿业有限公司</t>
    </r>
  </si>
  <si>
    <r>
      <rPr>
        <sz val="9"/>
        <rFont val="仿宋_GB2312"/>
        <family val="3"/>
      </rPr>
      <t>福建省德化县福顺矿业有限公司东山陶瓷土</t>
    </r>
    <r>
      <rPr>
        <sz val="9"/>
        <rFont val="Times New Roman"/>
        <family val="1"/>
      </rPr>
      <t>(</t>
    </r>
    <r>
      <rPr>
        <sz val="9"/>
        <rFont val="仿宋_GB2312"/>
        <family val="3"/>
      </rPr>
      <t>石</t>
    </r>
    <r>
      <rPr>
        <sz val="9"/>
        <rFont val="Times New Roman"/>
        <family val="1"/>
      </rPr>
      <t>)</t>
    </r>
    <r>
      <rPr>
        <sz val="9"/>
        <rFont val="仿宋_GB2312"/>
        <family val="3"/>
      </rPr>
      <t>矿</t>
    </r>
  </si>
  <si>
    <t>2852217.2970,39613002.3240;2852217.2970,39613302.3240;
2848947.2970,39613257.3240;2848947.2970,39612632.3240;
2849122.2970,39612632.3240;1138,825,,1;</t>
  </si>
  <si>
    <t>2010/12/08
2012/12/08</t>
  </si>
  <si>
    <t>DH22</t>
  </si>
  <si>
    <t>C3505262010127120088125</t>
  </si>
  <si>
    <r>
      <rPr>
        <sz val="9"/>
        <rFont val="仿宋_GB2312"/>
        <family val="3"/>
      </rPr>
      <t>福建省德化县金灿矿业有限公司格头山瓷土（石）矿</t>
    </r>
  </si>
  <si>
    <t>2857147.34,39611152.31;2857147.34,39611752.31;
2857247.34,39612152.31;2857247.34,39612752.31;
2856647.34,39612752.31;2856647.34,39612152.31;
2854947.34,39611952.31;2854024.26,39612044.95;
2853437.49,39611783.37;2854014.02,39611040.04;
2853617.34,39610652.31;2853947.34,39610382.31;
2855277.34,39611602.31;2856647.34,39611772.31;
2856647.34,39611152.31;1090,700,,1;</t>
  </si>
  <si>
    <t>2011/10/19
2013/09/29</t>
  </si>
  <si>
    <t>DH23</t>
  </si>
  <si>
    <t>C3505262010127120086544</t>
  </si>
  <si>
    <r>
      <rPr>
        <sz val="9"/>
        <rFont val="仿宋_GB2312"/>
        <family val="3"/>
      </rPr>
      <t>德化臻峰矿业有限公司</t>
    </r>
  </si>
  <si>
    <r>
      <rPr>
        <sz val="9"/>
        <rFont val="仿宋_GB2312"/>
        <family val="3"/>
      </rPr>
      <t>德化臻峰矿业有限公司狮形歧叶腊石矿</t>
    </r>
  </si>
  <si>
    <r>
      <rPr>
        <sz val="9"/>
        <rFont val="仿宋_GB2312"/>
        <family val="3"/>
      </rPr>
      <t>叶蜡石</t>
    </r>
  </si>
  <si>
    <t>2828297.1470,39635392.6640;2827447.1470,39635402.6640;
2827447.1470,39635772.6640;2827847.1470,39636452.6640;
2828297.1470,39636452.6640;762,345,,1;</t>
  </si>
  <si>
    <t>2013/05/20
2016/05/20</t>
  </si>
  <si>
    <t>DH24</t>
  </si>
  <si>
    <t>C3505262009037120057587</t>
  </si>
  <si>
    <r>
      <rPr>
        <sz val="9"/>
        <rFont val="仿宋_GB2312"/>
        <family val="3"/>
      </rPr>
      <t>德化县恒阳瓷土有限公司</t>
    </r>
  </si>
  <si>
    <r>
      <rPr>
        <sz val="9"/>
        <rFont val="仿宋_GB2312"/>
        <family val="3"/>
      </rPr>
      <t>德化县恒阳瓷土有限公司葛坑叶腊石矿</t>
    </r>
  </si>
  <si>
    <t>2867437.5020,39616102.3260;2867167.5020,39615792.3260;
2867067.5020,39616232.3260;2867377.5020,39616582.3260;
950,550,,1;</t>
  </si>
  <si>
    <t>2012/04/16
2015/03/26</t>
  </si>
  <si>
    <t>DH25</t>
  </si>
  <si>
    <t>C3505262010127120091369</t>
  </si>
  <si>
    <r>
      <rPr>
        <sz val="9"/>
        <rFont val="仿宋_GB2312"/>
        <family val="3"/>
      </rPr>
      <t>德化县超越叶腊石矿</t>
    </r>
  </si>
  <si>
    <t>2853697.4230,39637162.5900;2853197.4230,39637162.5900;
2853197.4230,39637752.5900;2853697.4230,39637752.5900;
880,590,,1;</t>
  </si>
  <si>
    <t>2012/12/21
2015/03/21</t>
  </si>
  <si>
    <t>DH26</t>
  </si>
  <si>
    <t>C3505262010127120085624</t>
  </si>
  <si>
    <r>
      <rPr>
        <sz val="9"/>
        <rFont val="仿宋_GB2312"/>
        <family val="3"/>
      </rPr>
      <t>德化县星发叶腊石矿</t>
    </r>
  </si>
  <si>
    <r>
      <rPr>
        <sz val="9"/>
        <rFont val="仿宋_GB2312"/>
        <family val="3"/>
      </rPr>
      <t>德化县上涌镇后坂星发叶腊石矿</t>
    </r>
  </si>
  <si>
    <t>2847197.299,39618719.416;2847197.299,39618845.416;2846812.299,39618912.416;2846857.299,39618782.416;993,900,,1;</t>
  </si>
  <si>
    <t>2015/12/11
2019/12/11</t>
  </si>
  <si>
    <t>DH27</t>
  </si>
  <si>
    <t>C3500002010027220056154</t>
  </si>
  <si>
    <r>
      <rPr>
        <sz val="9"/>
        <rFont val="仿宋_GB2312"/>
        <family val="3"/>
      </rPr>
      <t>福建省海峡水泥股份有限公司</t>
    </r>
  </si>
  <si>
    <r>
      <rPr>
        <sz val="9"/>
        <rFont val="仿宋_GB2312"/>
        <family val="3"/>
      </rPr>
      <t>福建省海峡水泥股份有限公司安石坑水泥用石灰岩矿</t>
    </r>
  </si>
  <si>
    <r>
      <rPr>
        <sz val="9"/>
        <rFont val="仿宋_GB2312"/>
        <family val="3"/>
      </rPr>
      <t>石灰石</t>
    </r>
  </si>
  <si>
    <t>矿石万吨</t>
  </si>
  <si>
    <r>
      <rPr>
        <sz val="9"/>
        <rFont val="仿宋_GB2312"/>
        <family val="3"/>
      </rPr>
      <t>矿石</t>
    </r>
    <r>
      <rPr>
        <sz val="9"/>
        <rFont val="Times New Roman"/>
        <family val="1"/>
      </rPr>
      <t>200</t>
    </r>
    <r>
      <rPr>
        <sz val="9"/>
        <rFont val="仿宋_GB2312"/>
        <family val="3"/>
      </rPr>
      <t>万吨</t>
    </r>
  </si>
  <si>
    <t>2828747.00,39602182.00;2828747.00,39602952.00;
2828637.00,39602952.00;2828637.00,39603541.00;
2828503.00,39603541.00;2828503.00,39603712.00;
2828637.00,39603712.00;2828637.00,39603787.00;
2827727.00,39603792.00;2827727.00,39604222.00;
2826924.00,39604225.00;2826921.00,39603802.00;
2825997.00,39603802.00;2825997.00,39603492.00;
2826267.00,39603492.00;2826267.00,39603042.00;
2826472.00,39602952.00;2827027.00,39601952.00;
2827357.00,39601952.00;2827357.00,39602142.00;
2828672.00,39602142.00;2828672.00,39602182.00;
1052,400,,1;</t>
  </si>
  <si>
    <t>2010/02/05
2034/02/05</t>
  </si>
  <si>
    <t>DH28</t>
  </si>
  <si>
    <t>C3505262009017120006158</t>
  </si>
  <si>
    <r>
      <rPr>
        <sz val="9"/>
        <rFont val="仿宋_GB2312"/>
        <family val="3"/>
      </rPr>
      <t>德化县美阳石灰联营矿</t>
    </r>
  </si>
  <si>
    <r>
      <rPr>
        <sz val="9"/>
        <rFont val="仿宋_GB2312"/>
        <family val="3"/>
      </rPr>
      <t>联营</t>
    </r>
  </si>
  <si>
    <r>
      <rPr>
        <sz val="9"/>
        <rFont val="仿宋_GB2312"/>
        <family val="3"/>
      </rPr>
      <t>矿石万吨</t>
    </r>
  </si>
  <si>
    <r>
      <rPr>
        <sz val="9"/>
        <rFont val="仿宋_GB2312"/>
        <family val="3"/>
      </rPr>
      <t>矿石</t>
    </r>
    <r>
      <rPr>
        <sz val="9"/>
        <rFont val="Times New Roman"/>
        <family val="1"/>
      </rPr>
      <t>20</t>
    </r>
    <r>
      <rPr>
        <sz val="9"/>
        <rFont val="仿宋_GB2312"/>
        <family val="3"/>
      </rPr>
      <t>万吨</t>
    </r>
  </si>
  <si>
    <t>2828017.031,39601362.316;2828117.031,39601712.316;
2828357.031,39601772.316;2828597.031,39601932.316;
2828687.031,39602172.316;2828857.031,39602172.316;
2828857.031,39602082.316;2828837.031,39602032.316;
2828817.031,39601912.316;2828807.031,39601792.316;
2828667.031,39601572.316;2828527.031,39601552.316;
2828437.031,39601372.316;980,700,,1;</t>
  </si>
  <si>
    <t>2014/07/06
2017/12/06</t>
  </si>
  <si>
    <t>DH29</t>
  </si>
  <si>
    <r>
      <rPr>
        <sz val="9"/>
        <rFont val="仿宋_GB2312"/>
        <family val="3"/>
      </rPr>
      <t>德化石鑫矿业有限公司</t>
    </r>
  </si>
  <si>
    <t>德化石鑫矿业有限公司曾坂石灰石矿</t>
  </si>
  <si>
    <t>2847947.30,39615452.27;2847947.30,39616602.27;
2848947.30,39615952.27;2850597.35,39616292.27;
2850650.12,39616835.14;2849947.33,39616952.27;
2849947.33,39617452.27;2850737.33,39617732.27;
2852487.79,39618303.85;2852498.89,39619540.52;
2853422.20,39619532.12;2853426.00,39619950.12;
2854349.41,39619941.72;2854885.38,39620514.30;
2855747.39,39621155.30;2855897.40,39621322.30;
2856277.40,39621952.30;2856397.40,39621802.30;
2856177.40,39621117.30;2856027.40,39621046.30;
2855187.38,39619570.29;2855172.38,39619310.28;
2854672.37,39618812.28;2854265.38,39618913.85;
2854338.01,39618687.80;2854799.72,39618683.70;
2854795.92,39618265.70;2854334.30,39618269.90;
2854330.50,39617851.90;2852803.08,39617812.13;
2850947.35,39615952.27;2848947.30,39615392.27;</t>
  </si>
  <si>
    <t>2016/9/12
2035/9/12</t>
  </si>
  <si>
    <t>DH30</t>
  </si>
  <si>
    <t>C3505262010126220086144</t>
  </si>
  <si>
    <r>
      <rPr>
        <sz val="9"/>
        <rFont val="仿宋_GB2312"/>
        <family val="3"/>
      </rPr>
      <t>福建省德化瑞昌矿业有限公司</t>
    </r>
  </si>
  <si>
    <r>
      <rPr>
        <sz val="9"/>
        <rFont val="仿宋_GB2312"/>
        <family val="3"/>
      </rPr>
      <t>福建省德化瑞昌矿业有限公司汤头河空石英矿</t>
    </r>
  </si>
  <si>
    <r>
      <rPr>
        <sz val="9"/>
        <rFont val="仿宋_GB2312"/>
        <family val="3"/>
      </rPr>
      <t>矿石</t>
    </r>
    <r>
      <rPr>
        <sz val="9"/>
        <rFont val="Times New Roman"/>
        <family val="1"/>
      </rPr>
      <t>3</t>
    </r>
    <r>
      <rPr>
        <sz val="9"/>
        <rFont val="仿宋_GB2312"/>
        <family val="3"/>
      </rPr>
      <t>万吨</t>
    </r>
  </si>
  <si>
    <t>2858197.00,39609953.00;2858379.00,39610600.00;
2858246.00,39610637.00;2858000.00,39610560.00;
2858000.00,39610420.00;2858110.00,39610080.00;
595,498,,1;</t>
  </si>
  <si>
    <t>2015/10/25
2025/03/25</t>
  </si>
  <si>
    <t>DH31</t>
  </si>
  <si>
    <t>C3500002010122210102273</t>
  </si>
  <si>
    <r>
      <rPr>
        <sz val="9"/>
        <rFont val="仿宋_GB2312"/>
        <family val="3"/>
      </rPr>
      <t>德化涌鑫矿业有限公司</t>
    </r>
  </si>
  <si>
    <r>
      <rPr>
        <sz val="9"/>
        <rFont val="仿宋_GB2312"/>
        <family val="3"/>
      </rPr>
      <t>德化涌鑫矿业有限公司上涌锰铁矿</t>
    </r>
  </si>
  <si>
    <t>锰矿</t>
  </si>
  <si>
    <t>Mn196/ Fe356</t>
  </si>
  <si>
    <r>
      <rPr>
        <sz val="9"/>
        <rFont val="仿宋_GB2312"/>
        <family val="3"/>
      </rPr>
      <t>矿石</t>
    </r>
    <r>
      <rPr>
        <sz val="9"/>
        <rFont val="Times New Roman"/>
        <family val="1"/>
      </rPr>
      <t>2</t>
    </r>
    <r>
      <rPr>
        <sz val="9"/>
        <rFont val="仿宋_GB2312"/>
        <family val="3"/>
      </rPr>
      <t>万吨</t>
    </r>
  </si>
  <si>
    <t>2850504.00,39609000.00;2850504.00,39609552.00;
2850444.00,39609504.00;2850222.00,39609634.00;
2850042.00,39609412.00;2849988.00,39609698.00;
2850298.00,39609966.00;2850504.00,39609766.00;
2850508.00,39610026.00;2850620.00,39610040.00;
2850700.00,39611050.00;2849665.00,39611200.00;
2849665.00,39609000.00;1010,910,,1;</t>
  </si>
  <si>
    <t>2006/05/30
2016/05/30</t>
  </si>
  <si>
    <t>DH32</t>
  </si>
  <si>
    <t>C3500002010121120101868</t>
  </si>
  <si>
    <r>
      <rPr>
        <sz val="9"/>
        <rFont val="仿宋_GB2312"/>
        <family val="3"/>
      </rPr>
      <t>德化县自来水公司</t>
    </r>
  </si>
  <si>
    <t>德化县自来水公司蕉溪地热</t>
  </si>
  <si>
    <r>
      <rPr>
        <sz val="9"/>
        <rFont val="仿宋_GB2312"/>
        <family val="3"/>
      </rPr>
      <t>国有</t>
    </r>
  </si>
  <si>
    <r>
      <rPr>
        <sz val="9"/>
        <rFont val="仿宋_GB2312"/>
        <family val="3"/>
      </rPr>
      <t>地热</t>
    </r>
  </si>
  <si>
    <r>
      <rPr>
        <sz val="9"/>
        <rFont val="仿宋_GB2312"/>
        <family val="3"/>
      </rPr>
      <t>万</t>
    </r>
    <r>
      <rPr>
        <sz val="9"/>
        <rFont val="Times New Roman"/>
        <family val="1"/>
      </rPr>
      <t>m</t>
    </r>
    <r>
      <rPr>
        <vertAlign val="superscript"/>
        <sz val="9"/>
        <rFont val="Times New Roman"/>
        <family val="1"/>
      </rPr>
      <t>3</t>
    </r>
    <r>
      <rPr>
        <sz val="9"/>
        <rFont val="Times New Roman"/>
        <family val="1"/>
      </rPr>
      <t>/a</t>
    </r>
  </si>
  <si>
    <r>
      <t>2000</t>
    </r>
    <r>
      <rPr>
        <sz val="9"/>
        <rFont val="仿宋_GB2312"/>
        <family val="3"/>
      </rPr>
      <t>吨</t>
    </r>
    <r>
      <rPr>
        <sz val="9"/>
        <rFont val="Times New Roman"/>
        <family val="1"/>
      </rPr>
      <t>/</t>
    </r>
    <r>
      <rPr>
        <sz val="9"/>
        <rFont val="仿宋_GB2312"/>
        <family val="3"/>
      </rPr>
      <t>日</t>
    </r>
  </si>
  <si>
    <t>2828440,39627770;2828240,39627810;2828130,39628160;
2828430,39628200;0,-80,,1;</t>
  </si>
  <si>
    <t>2000/11/02
2030/11/02</t>
  </si>
  <si>
    <t>FZ01</t>
  </si>
  <si>
    <t>C3500002010128110101877</t>
  </si>
  <si>
    <t>泉州市丰泽区北峰涌泉天然水开发中心</t>
  </si>
  <si>
    <r>
      <t>2.4</t>
    </r>
    <r>
      <rPr>
        <sz val="9"/>
        <rFont val="宋体"/>
        <family val="0"/>
      </rPr>
      <t>万吨</t>
    </r>
    <r>
      <rPr>
        <sz val="9"/>
        <rFont val="Times New Roman"/>
        <family val="1"/>
      </rPr>
      <t>/</t>
    </r>
    <r>
      <rPr>
        <sz val="9"/>
        <rFont val="宋体"/>
        <family val="0"/>
      </rPr>
      <t>年</t>
    </r>
  </si>
  <si>
    <t>2763452.5120,40357632.9800;2763302.5120,40357760.9800;
 2763165.5120,40357645.9800;2763297.5120,40357517.9800;
38.5,0,,1;</t>
  </si>
  <si>
    <t>HA01</t>
  </si>
  <si>
    <t>C3505212009047120009857</t>
  </si>
  <si>
    <t>任炳昆</t>
  </si>
  <si>
    <t>惠安县辋川吕罔寨钾长石矿</t>
  </si>
  <si>
    <t>2784560.22,39678577.21;2784385.55,39678731.77;
2783989.03,39678534.90;2784416.53,39677965.14;
2784546.53,39677962.25;0,0,,0;</t>
  </si>
  <si>
    <t>2010/12/10
2014/04/02</t>
  </si>
  <si>
    <t>惠安县</t>
  </si>
  <si>
    <t>HA02</t>
  </si>
  <si>
    <t>C3505212010117120087092</t>
  </si>
  <si>
    <t>惠安县净峰镇烟墩山矿区</t>
  </si>
  <si>
    <t>2768921,40397860;2768911,40398204;2768793,40398345;
2768782,40398394;2768565,40398316;2768766,40397826.
112.5--20</t>
  </si>
  <si>
    <t>2011/09
2014/11</t>
  </si>
  <si>
    <t>?</t>
  </si>
  <si>
    <t>HA03</t>
  </si>
  <si>
    <t>C3500002011078110115215</t>
  </si>
  <si>
    <t>惠安县紫皇矿泉水         饮料有限公司</t>
  </si>
  <si>
    <r>
      <t>2772335,40371550;2772335,40371750;2772135,40371750;
2772135,40371550.48.9--</t>
    </r>
    <r>
      <rPr>
        <sz val="9"/>
        <rFont val="宋体"/>
        <family val="0"/>
      </rPr>
      <t>（</t>
    </r>
    <r>
      <rPr>
        <sz val="9"/>
        <rFont val="Times New Roman"/>
        <family val="1"/>
      </rPr>
      <t>-</t>
    </r>
    <r>
      <rPr>
        <sz val="9"/>
        <rFont val="宋体"/>
        <family val="0"/>
      </rPr>
      <t>）</t>
    </r>
    <r>
      <rPr>
        <sz val="9"/>
        <rFont val="Times New Roman"/>
        <family val="1"/>
      </rPr>
      <t>49</t>
    </r>
  </si>
  <si>
    <t>2011/07/06
2021/07/06</t>
  </si>
  <si>
    <t>HA05</t>
  </si>
  <si>
    <t>C3505212010117120083887</t>
  </si>
  <si>
    <t>惠安县路通采石               有限公司</t>
  </si>
  <si>
    <t>惠安县路通采石有限公司石仔场</t>
  </si>
  <si>
    <t>2766754,40373014;2766714,40373128;2766540,40373100;
2766566,40372996;2766722,40372934.162--90</t>
  </si>
  <si>
    <t>2008/08
2012/12</t>
  </si>
  <si>
    <t>HA06</t>
  </si>
  <si>
    <t>C3505212010117130083891</t>
  </si>
  <si>
    <t>福建强力管桩有限公司</t>
  </si>
  <si>
    <t>惠安县强力公司大坑内满山红采石场</t>
  </si>
  <si>
    <t>2766778,40373178;2766693,40373318;2766398,40373278;
2766418,40373148.155--50</t>
  </si>
  <si>
    <t>2005/05
2013/06</t>
  </si>
  <si>
    <t>HA07</t>
  </si>
  <si>
    <t>C3505212010117120083889</t>
  </si>
  <si>
    <t>惠安县霞埔采石           有限公司</t>
  </si>
  <si>
    <t>惠安县螺阳镇下埔村古墓山锦坤石仔场</t>
  </si>
  <si>
    <t>2766928,40373488;2766928,40373721;2766764,40373721;
2766764,40373511;2766773,40373507.158--60</t>
  </si>
  <si>
    <t>2015/08
2018/08</t>
  </si>
  <si>
    <t>LC01</t>
  </si>
  <si>
    <t>泉州市怡新食品饮料有限公司紫帽山饮用天然矿泉水</t>
  </si>
  <si>
    <t>私营股份有限公司</t>
  </si>
  <si>
    <t>2756315.89,39652844.75;2756324.71,39653244.65;
2756824.59,39653233.63;2756815.77,39652833.72;
0,-85,,1;</t>
  </si>
  <si>
    <t>LJ01</t>
  </si>
  <si>
    <t>C3505042009027120008320</t>
  </si>
  <si>
    <r>
      <t>15</t>
    </r>
    <r>
      <rPr>
        <sz val="9"/>
        <rFont val="宋体"/>
        <family val="0"/>
      </rPr>
      <t>万</t>
    </r>
    <r>
      <rPr>
        <sz val="9"/>
        <rFont val="Times New Roman"/>
        <family val="1"/>
      </rPr>
      <t>m</t>
    </r>
    <r>
      <rPr>
        <vertAlign val="superscript"/>
        <sz val="9"/>
        <rFont val="Times New Roman"/>
        <family val="1"/>
      </rPr>
      <t>3</t>
    </r>
    <r>
      <rPr>
        <sz val="9"/>
        <rFont val="Times New Roman"/>
        <family val="1"/>
      </rPr>
      <t>/a</t>
    </r>
  </si>
  <si>
    <t>2791970.00,40360453.00;2791801.00,40360570.00;
2791744.00,40360494.00;2791714.00,40360432.00;
2791660.00,40360373.00;2791792.00,40360284.00;
2791839.00,40360362.00;2791930.00,40360370.00;</t>
  </si>
  <si>
    <t>2009/01/01
2016/01/01</t>
  </si>
  <si>
    <t>洛江区</t>
  </si>
  <si>
    <t>NA01</t>
  </si>
  <si>
    <r>
      <rPr>
        <sz val="9"/>
        <rFont val="宋体"/>
        <family val="0"/>
      </rPr>
      <t>蔡文良</t>
    </r>
  </si>
  <si>
    <r>
      <rPr>
        <sz val="9"/>
        <rFont val="宋体"/>
        <family val="0"/>
      </rPr>
      <t>饰面用
花岗岩</t>
    </r>
  </si>
  <si>
    <t>2768132.00,39632125.00;2768165.00,39632176.00;
2768099.00,39632237.00;2768050.00,39632200.00;
156,125,,1;</t>
  </si>
  <si>
    <t>2006/03/29
2016/03/29</t>
  </si>
  <si>
    <t>南安市</t>
  </si>
  <si>
    <t>NA02</t>
  </si>
  <si>
    <r>
      <rPr>
        <sz val="9"/>
        <rFont val="宋体"/>
        <family val="0"/>
      </rPr>
      <t>王钦堤</t>
    </r>
  </si>
  <si>
    <t>南安市石井钦堤采石场</t>
  </si>
  <si>
    <t>饰面用
花岗岩</t>
  </si>
  <si>
    <t>2729707.60,39640043.90;2729678.10,39640086.50;
2729646.80,39640076.40;2729611.80,39640116.40;
2729588.90,39640107.60;2729580.40,39640094.60;
2729561.00,39640090.10;2729513.30,39640081.30;
2729519.20,39640044.90;2729526.80,39639999.00;
2729635.00,39640029.20,328,277,,1;</t>
  </si>
  <si>
    <t>2008/12/08
2016/06/08</t>
  </si>
  <si>
    <t>NA03</t>
  </si>
  <si>
    <t>C3505832010127120097176</t>
  </si>
  <si>
    <r>
      <rPr>
        <sz val="9"/>
        <rFont val="宋体"/>
        <family val="0"/>
      </rPr>
      <t>南安市丰州镇桃源山心南面采石场有限公司</t>
    </r>
  </si>
  <si>
    <r>
      <rPr>
        <sz val="9"/>
        <rFont val="宋体"/>
        <family val="0"/>
      </rPr>
      <t>南安市丰州镇桃源山心矿区南矿段</t>
    </r>
  </si>
  <si>
    <t>2766037.5200,40350597.8930;2766067.5200,40350677.8930;
2765637.5200,40350736.8930;2765615.5200,40350657.8930;
200.0000,105.0000,,1;</t>
  </si>
  <si>
    <t>2010/12/14
2016/11/14</t>
  </si>
  <si>
    <t>NA04</t>
  </si>
  <si>
    <t>C3505832012047130124514</t>
  </si>
  <si>
    <r>
      <rPr>
        <sz val="9"/>
        <rFont val="宋体"/>
        <family val="0"/>
      </rPr>
      <t>南安市丰州猛进建材有限公司</t>
    </r>
  </si>
  <si>
    <t>南安市丰州镇桃源村大人山采石场</t>
  </si>
  <si>
    <t>2765870.0000,40350060.0000;2765970.0000,40350250.0000;
2765740.0000,40350390.0000;2765660.0000,40350200.0000;
160.0000,90.0000,,1;</t>
  </si>
  <si>
    <t>2012/04/05
2016/12/05</t>
  </si>
  <si>
    <t>NA05</t>
  </si>
  <si>
    <t>C3505832012047130124826</t>
  </si>
  <si>
    <r>
      <rPr>
        <sz val="9"/>
        <rFont val="宋体"/>
        <family val="0"/>
      </rPr>
      <t>南安市丰州建荣采石场</t>
    </r>
  </si>
  <si>
    <r>
      <rPr>
        <sz val="9"/>
        <rFont val="宋体"/>
        <family val="0"/>
      </rPr>
      <t>南安市丰州镇桃源村山心东采石场</t>
    </r>
  </si>
  <si>
    <t>2766370.0000,40350160.0000;2766510.0000,40350320.0000;
2766360.0000,40350490.0000;2766290.0000,40350700.0000;
2766060.0000,40350710.0000;2766170.0000,40350360.0000,
270.0000,159.0000,,1;</t>
  </si>
  <si>
    <t>2012/04/05
2017/04/05</t>
  </si>
  <si>
    <t>NA06</t>
  </si>
  <si>
    <t>C3505832013067130131198</t>
  </si>
  <si>
    <r>
      <rPr>
        <sz val="9"/>
        <rFont val="宋体"/>
        <family val="0"/>
      </rPr>
      <t>南安市罗东镇振兴呼水格石子场</t>
    </r>
  </si>
  <si>
    <r>
      <rPr>
        <sz val="9"/>
        <rFont val="宋体"/>
        <family val="0"/>
      </rPr>
      <t>罗东镇振兴村呼水格采石场</t>
    </r>
  </si>
  <si>
    <t>2786930.0000,39646990.0000;2786930.0000,39647270.0000;
2786730.0000,39647270.0000;2786730.0000,39646990.0000;
280.0000,151.0000,,1;</t>
  </si>
  <si>
    <t>2013/06/20
2018/06/20</t>
  </si>
  <si>
    <t>NA07</t>
  </si>
  <si>
    <t>C3505832013067130132477</t>
  </si>
  <si>
    <r>
      <rPr>
        <sz val="9"/>
        <rFont val="宋体"/>
        <family val="0"/>
      </rPr>
      <t>福建省南安市亿宝石子有限公司</t>
    </r>
  </si>
  <si>
    <r>
      <rPr>
        <sz val="9"/>
        <rFont val="宋体"/>
        <family val="0"/>
      </rPr>
      <t>官桥镇岭兜村土地公岭采石场</t>
    </r>
  </si>
  <si>
    <t>2751600.0000,39642040.0000;2751600.0000,39642270.0000;
2751390.0000,39642270.0000;2751390.0000,39642040.0000;
250.0000,150.0000,,1;</t>
  </si>
  <si>
    <t>2013/06/26
2018/06/26</t>
  </si>
  <si>
    <t>NA08</t>
  </si>
  <si>
    <t>C3505832013107130132093</t>
  </si>
  <si>
    <r>
      <rPr>
        <sz val="9"/>
        <rFont val="宋体"/>
        <family val="0"/>
      </rPr>
      <t>福建省达晟昌矿产开发有限公司</t>
    </r>
  </si>
  <si>
    <r>
      <rPr>
        <sz val="9"/>
        <rFont val="宋体"/>
        <family val="0"/>
      </rPr>
      <t>洪濑镇葵星村石寨山采石场</t>
    </r>
  </si>
  <si>
    <t>2770627.00,39653639.00;2770627.00,39654015.00;
2770452.00,39654015.00;2770452.00,39654212.00;
2770384.00,39654374.00;2770328.00,39654374.00;
2770328.00,39654138.00;2770274.00,39654138.00;
2770274.00,39653969.00;2770523.00,39653827.00;
2770523.00,39653639.00;</t>
  </si>
  <si>
    <t>2013/10/11
2018/10/11</t>
  </si>
  <si>
    <t>NA09</t>
  </si>
  <si>
    <t>C3505832013127130132478</t>
  </si>
  <si>
    <t>南安市洪濑镇坝田村关坑石子场</t>
  </si>
  <si>
    <r>
      <rPr>
        <sz val="9"/>
        <rFont val="宋体"/>
        <family val="0"/>
      </rPr>
      <t>洪濑镇坝田村关坑采石场</t>
    </r>
  </si>
  <si>
    <t>2775215.0000,39656575.0000;2775415.0000,39656700.0000;
2775275.0000,39656915.0000;2775075.0000,39656790.0000;
175.0000,80.0000,,1;</t>
  </si>
  <si>
    <t>2013/12/10
2018/12/10</t>
  </si>
  <si>
    <t>NA10</t>
  </si>
  <si>
    <t>C3505832013127130132757</t>
  </si>
  <si>
    <t>南安市仑苍镇辉煌村东湖采石场</t>
  </si>
  <si>
    <t>仑苍镇辉煌村东湖山采石场</t>
  </si>
  <si>
    <t>2771207.0000,39632600.0000;2771207.0000,39632840.0000;
2771010.0000,39632840.0000;2771010.0000,39632600.0000;
310.0000,225.0000,,1;</t>
  </si>
  <si>
    <t>2013/12/24
2018/12/24</t>
  </si>
  <si>
    <t>NA11</t>
  </si>
  <si>
    <r>
      <rPr>
        <sz val="9"/>
        <rFont val="宋体"/>
        <family val="0"/>
      </rPr>
      <t>南安市石井阳紫山矿山开采场</t>
    </r>
  </si>
  <si>
    <t>南安市石井后壁山矿区王长成矿段</t>
  </si>
  <si>
    <t>2729818.00,39639672.00;2729861.00,39639696.00;
2729848.00,39639722.00;2729828.00,39639775.00;
2729807.00,39639775.00;2729760.00,39639759.00;
2729606.00,39639776.00;2729600.00,39639689.00;
2729600.00,39639664.00;266.59,190,,1;</t>
  </si>
  <si>
    <t>2008/12/24
2018/12/24</t>
  </si>
  <si>
    <t>NA12</t>
  </si>
  <si>
    <t>C3505832014017130132756</t>
  </si>
  <si>
    <t>南安市诗山水针坝石场</t>
  </si>
  <si>
    <t>诗山镇声东村水针坝采石场</t>
  </si>
  <si>
    <t>2794177.1000,39630582.7000;2794177.1000,39630812.7000;
2793967.1000,39630812.7000;2793967.1000,39630582.7000;
230.0000,133.0000,,1;</t>
  </si>
  <si>
    <t>2014/01/09
2019/01/09</t>
  </si>
  <si>
    <t>QG01</t>
  </si>
  <si>
    <t>C3500002010127110097570</t>
  </si>
  <si>
    <r>
      <rPr>
        <sz val="9"/>
        <rFont val="宋体"/>
        <family val="0"/>
      </rPr>
      <t>泉州市泉港磊秀石材有限公司</t>
    </r>
  </si>
  <si>
    <t>泉州市泉港磊秀石材有限公司涂型陶瓷土（瓷石）矿</t>
  </si>
  <si>
    <r>
      <t>20</t>
    </r>
    <r>
      <rPr>
        <sz val="9"/>
        <rFont val="宋体"/>
        <family val="0"/>
      </rPr>
      <t>万</t>
    </r>
    <r>
      <rPr>
        <sz val="9"/>
        <rFont val="Times New Roman"/>
        <family val="1"/>
      </rPr>
      <t>m</t>
    </r>
    <r>
      <rPr>
        <vertAlign val="superscript"/>
        <sz val="9"/>
        <rFont val="Times New Roman"/>
        <family val="1"/>
      </rPr>
      <t>3</t>
    </r>
    <r>
      <rPr>
        <sz val="9"/>
        <rFont val="Times New Roman"/>
        <family val="1"/>
      </rPr>
      <t>/a</t>
    </r>
  </si>
  <si>
    <t>2785502.8420,40378138.1150;2785502.8420,40377488.1150;
2785367.8420,40377299.1150;2785047.8420,40377618.1150;
2785747.8420,40378678.1150;2785687.8420,40378938.1150;
2785927.8420,40379068.1150;2785927.8420,40378143.1150;</t>
  </si>
  <si>
    <t>2010/12/23
2020/09/23</t>
  </si>
  <si>
    <t>QG02</t>
  </si>
  <si>
    <t>C3500002009067110022162</t>
  </si>
  <si>
    <r>
      <rPr>
        <sz val="9"/>
        <rFont val="宋体"/>
        <family val="0"/>
      </rPr>
      <t>泉州兴晟建材有限公司</t>
    </r>
  </si>
  <si>
    <r>
      <rPr>
        <sz val="9"/>
        <rFont val="宋体"/>
        <family val="0"/>
      </rPr>
      <t>泉州兴晟建材有限公司邱后山矿段陶土（瓷石）矿</t>
    </r>
  </si>
  <si>
    <r>
      <rPr>
        <sz val="9"/>
        <rFont val="宋体"/>
        <family val="0"/>
      </rPr>
      <t>责任有限公司</t>
    </r>
  </si>
  <si>
    <r>
      <t>8</t>
    </r>
    <r>
      <rPr>
        <sz val="9"/>
        <rFont val="宋体"/>
        <family val="0"/>
      </rPr>
      <t>万</t>
    </r>
    <r>
      <rPr>
        <sz val="9"/>
        <rFont val="Times New Roman"/>
        <family val="1"/>
      </rPr>
      <t>m</t>
    </r>
    <r>
      <rPr>
        <vertAlign val="superscript"/>
        <sz val="9"/>
        <rFont val="Times New Roman"/>
        <family val="1"/>
      </rPr>
      <t>3</t>
    </r>
    <r>
      <rPr>
        <sz val="9"/>
        <rFont val="Times New Roman"/>
        <family val="1"/>
      </rPr>
      <t>/a</t>
    </r>
  </si>
  <si>
    <t>2784857.7990,40376818.1150;2784322.7990,40376148.1150;
2783867.7990,40376423.1150;2784632.7990,40377033.1150;
170,150,,1;</t>
  </si>
  <si>
    <t>2015/06/08
2016/07/08</t>
  </si>
  <si>
    <t>TS01</t>
  </si>
  <si>
    <t>C3505212016037130141386</t>
  </si>
  <si>
    <r>
      <rPr>
        <sz val="9"/>
        <rFont val="宋体"/>
        <family val="0"/>
      </rPr>
      <t>泉州台商投资区沉坑内矿区</t>
    </r>
  </si>
  <si>
    <t>2759626,39682885;2759493,39683131;
2759220,39682953;2759352,39682718;</t>
  </si>
  <si>
    <t>2016/03/02
2024/08/02</t>
  </si>
  <si>
    <t>台商投资区</t>
  </si>
  <si>
    <t>TS02</t>
  </si>
  <si>
    <t>C3505212015127130140880</t>
  </si>
  <si>
    <t>泉州市台商投资区西帽山矿区</t>
  </si>
  <si>
    <t>2759708.81,39682503.24;2759686.87,39682638.39;
2759626.91,39682885.30;2759441.79,39682772.76;
2759216.11,39682609.52;2759485.46,39682315.03;</t>
  </si>
  <si>
    <t>2015/12/24
2025/12/24</t>
  </si>
  <si>
    <t>TS03</t>
  </si>
  <si>
    <t>龙岩市泉秀矿业有限公司</t>
  </si>
  <si>
    <t>台商投资区汉河建筑用花岗岩矿</t>
  </si>
  <si>
    <t>2758269.768,40379731.419;2758523.974,40379940.906;
2758361.591,40380137.953;2758577.864,40380352.166;
2758678.324,40380509.660;2758572.540,40380568.250;
2758360.591,40380313.273;2758113.751,40379920.740;</t>
  </si>
  <si>
    <t>2015/06/05
2025/06/05</t>
  </si>
  <si>
    <t>TS04</t>
  </si>
  <si>
    <t>C3505212015127130140711</t>
  </si>
  <si>
    <t>泉州广华矿业有限公司</t>
  </si>
  <si>
    <t>福建省泉州台商投资区苍霞矿区</t>
  </si>
  <si>
    <t>2758889.97,39683109.13;2759169.44,39683532.17;
2759186.30,39683512.00;2759312.64,39683810.15;
2758772.64,39683822.07;2758756.97,39683112.07;</t>
  </si>
  <si>
    <t>2015/12/10
2025/12/10</t>
  </si>
  <si>
    <t>YC01</t>
  </si>
  <si>
    <t>C3500002011041110112237</t>
  </si>
  <si>
    <r>
      <rPr>
        <sz val="9"/>
        <rFont val="宋体"/>
        <family val="0"/>
      </rPr>
      <t>福建省天湖山能源实业有限公司</t>
    </r>
  </si>
  <si>
    <t>福建省天湖山能源实业有限公司曲斗煤矿二号井</t>
  </si>
  <si>
    <t>煤</t>
  </si>
  <si>
    <t>重选</t>
  </si>
  <si>
    <r>
      <t>1</t>
    </r>
    <r>
      <rPr>
        <sz val="9"/>
        <rFont val="宋体"/>
        <family val="0"/>
      </rPr>
      <t xml:space="preserve">区
</t>
    </r>
    <r>
      <rPr>
        <sz val="9"/>
        <rFont val="Times New Roman"/>
        <family val="1"/>
      </rPr>
      <t>2822711.968,39599737.290;2821620.957,39599867.295;
2820981.949,39599582.294;2821066.949,39599317.291;
2821729.956,39599432.290;2821847.956,39599014.285;
2821373.949,39598357.280;2821486.949,39598002.275;
2822536.964,39599014.283;
2</t>
    </r>
    <r>
      <rPr>
        <sz val="9"/>
        <rFont val="宋体"/>
        <family val="0"/>
      </rPr>
      <t xml:space="preserve">区
</t>
    </r>
    <r>
      <rPr>
        <sz val="9"/>
        <rFont val="Times New Roman"/>
        <family val="1"/>
      </rPr>
      <t>2821066.949,39599317.291;2821729.956,39599432.290;
2821847.956,39599014.285;2821373.949,39598357.280;
3</t>
    </r>
    <r>
      <rPr>
        <sz val="9"/>
        <rFont val="宋体"/>
        <family val="0"/>
      </rPr>
      <t xml:space="preserve">区
</t>
    </r>
    <r>
      <rPr>
        <sz val="9"/>
        <rFont val="Times New Roman"/>
        <family val="1"/>
      </rPr>
      <t>2825975.306,39600882.490;2826898.616,39600875.487;
2826892.313,39600037.878;2826430.608,39600041.379;
2826427.507,39599622.575;2825042.592,39599632.880;
2825039.491,39599213.975;2824116.181,39599220.878;
2824119.282,39599639.783;2823657.678,39599643.184;
2823660.779,39600062.089;2822589.865,39599232.983;
2822678.767,39599600.387;2823446.976,39600063.689;
2823199.174,39600065.590;2823205.477,39600903.399;
2824128.787,39600896.396;2824131.888,39601315.300;
2825516.803,39601304.796;2825520.004,39601723.700;
2825981.709,39601720.099;</t>
    </r>
  </si>
  <si>
    <t>2011/04/29
2017/12/29</t>
  </si>
  <si>
    <t>YC02</t>
  </si>
  <si>
    <t>C3500002012011120122350</t>
  </si>
  <si>
    <r>
      <rPr>
        <sz val="9"/>
        <rFont val="宋体"/>
        <family val="0"/>
      </rPr>
      <t>福建省天湖山能源实业有限公司含春煤矿</t>
    </r>
  </si>
  <si>
    <r>
      <rPr>
        <sz val="9"/>
        <rFont val="宋体"/>
        <family val="0"/>
      </rPr>
      <t>煤</t>
    </r>
  </si>
  <si>
    <t xml:space="preserve">A,2820174.9300,39596307.2610
L,2820151.9300,39596382.2620
M,2818831.9160,39596397.2670
N,2818546.9140,39596762.2720
B,2819737.9300,39597738.2780
J,2818116.9080,39596507.2700
K,2819113.9150,39595215.2530,(1)
Y,2817866.9090,39597632.2830
Z,2817732.9080,39597662.2840
D,2817486.9040,39597297.2810
4,2817538.9050,39597252.2800,(2)
L,2820151.9300,39596382.2620
M,2818831.9160,39596397.2670
N,2818546.9140,39596762.2720
B,2819737.9300,39597738.2780,(3)
C,2817946.9110,39597977.2870
X,2818135.9130,39597952.2860
Y,2817866.9090,39597632.2830
Z,2817732.9080,39597662.2840,(4)
I,2817946.9020,39595102.2560
O,2817711.8990,39595057.2560
P,2817346.9010,39596652.2740
Q,2817896.9070,39596712.2730
J,2818116.9080,39596507.2700,(5)
I,2817946.9020,39595102.2560
O,2817711.8990,39595057.2560
P,2817346.9010,39596652.2740
Q,2817896.9070,39596712.2730
J,2818116.9080,39596507.2700,(6)
D,2817486.9040,39597297.2810
E,2816836.9000,39598127.2920
F,2815946.8890,39597532.2880
R,2815946.8880,39597305.2860
S,2816346.8930,39597682.2890
T,2816566.8930,39596730.2780
W,2815946.8850,39596290.2750
G,2815946.8790,39594452.2550
H,2817946.9000,39594452.2490
I,2817946.9020,39595102.2560
O,2817711.8990,39595057.2560
P,2817346.9010,39596652.2740
Q,2817896.9070,39596712.2730
J,2818116.9080,39596507.2700,(7)
R,2815946.8880,39597305.2860
S,2816346.8930,39597682.2890
T,2816566.8930,39596730.2780
W,2815946.8850,39596290.2750,(8)
X,2818135.9130,39597952.2860
4,2817538.9050,39597252.2800
J,2818116.9080,39596507.2700
6,2818672.9160,39596938.2730
8,2818056.9120,39597662.2830
9,2818172.9130,39597856.2840,(9)
7,2818394.9140,39597259.2770
8,2818056.9120,39597662.2830
9,2818172.9130,39597856.2840
10,2818792.9190,39597628.2800,(10)
6,2818672.9160,39596938.2730
7,2818394.9140,39597259.2770
10,2818792.9190,39597628.2800
14,2819087.9210,39597257.2750,(11)
10,2818792.9190,39597628.2800
11,2818596.9180,39597890.2830
12,2819288.9250,39597792.2800
13,2819737.9300,39597738.2780
14,2819087.9210,39597257.2750,(12)
X,2818135.9130,39597952.2860
9,2818172.9130,39597856.2840
10,2818792.9190,39597628.2800
11,2818596.9180,39597890.2830,(13)
</t>
  </si>
  <si>
    <t>2012/01/10
2022/01/10</t>
  </si>
  <si>
    <t>YC03</t>
  </si>
  <si>
    <t>C3500002012091120127162</t>
  </si>
  <si>
    <r>
      <rPr>
        <sz val="9"/>
        <rFont val="宋体"/>
        <family val="0"/>
      </rPr>
      <t>福建省天湖山能源实业有限公司铅坑煤矿</t>
    </r>
  </si>
  <si>
    <r>
      <t>1</t>
    </r>
    <r>
      <rPr>
        <sz val="9"/>
        <rFont val="宋体"/>
        <family val="0"/>
      </rPr>
      <t xml:space="preserve">区
</t>
    </r>
    <r>
      <rPr>
        <sz val="9"/>
        <rFont val="Times New Roman"/>
        <family val="1"/>
      </rPr>
      <t>2820031.938,39599302.294;2819656.934,39599322.295;
2819546.932,39599152.294;2819310.929,39599063.294;
2819430.929,39598471.287;2819010.923,39598128.285;
2818675.921,39598536.290;2818826.925,39599180.297;
2818135.913,39597952.286;2819636.929,39597752.279;
2819461.929,39598317.285;2819731.932,39598572.287;
2820261.938,39598562.285;
2</t>
    </r>
    <r>
      <rPr>
        <sz val="9"/>
        <rFont val="宋体"/>
        <family val="0"/>
      </rPr>
      <t xml:space="preserve">区
</t>
    </r>
    <r>
      <rPr>
        <sz val="9"/>
        <rFont val="Times New Roman"/>
        <family val="1"/>
      </rPr>
      <t>2819461.929,39598317.285;2819731.932,39598572.287;
2820261.938,39598562.285;2820482.938,39597855.277;
2819737.930,39597738.278;2819636.929,39597752.279;
3</t>
    </r>
    <r>
      <rPr>
        <sz val="9"/>
        <rFont val="宋体"/>
        <family val="0"/>
      </rPr>
      <t xml:space="preserve">区
</t>
    </r>
    <r>
      <rPr>
        <sz val="9"/>
        <rFont val="Times New Roman"/>
        <family val="1"/>
      </rPr>
      <t>2819310.929,39599063.294;2819430.929,39598471.287;
2818911.926,39599332.298;2818965.927,39599332.298;
2819146.927,39599002.294;
4</t>
    </r>
    <r>
      <rPr>
        <sz val="9"/>
        <rFont val="宋体"/>
        <family val="0"/>
      </rPr>
      <t xml:space="preserve">区
</t>
    </r>
    <r>
      <rPr>
        <sz val="9"/>
        <rFont val="Times New Roman"/>
        <family val="1"/>
      </rPr>
      <t>2818714.922,39598701.292;2819101.924,39598204.285;
2819430.929,39598471.287;2818911.926,39599332.298;
2818826.925,39599180.297;
5</t>
    </r>
    <r>
      <rPr>
        <sz val="9"/>
        <rFont val="宋体"/>
        <family val="0"/>
      </rPr>
      <t xml:space="preserve">区
</t>
    </r>
    <r>
      <rPr>
        <sz val="9"/>
        <rFont val="Times New Roman"/>
        <family val="1"/>
      </rPr>
      <t>2819010.923,39598128.285;2818675.921,39598536.290;
2818714.922,39598701.292;2819101.924,39598204.285;
6</t>
    </r>
    <r>
      <rPr>
        <sz val="9"/>
        <rFont val="宋体"/>
        <family val="0"/>
      </rPr>
      <t xml:space="preserve">区
</t>
    </r>
    <r>
      <rPr>
        <sz val="9"/>
        <rFont val="Times New Roman"/>
        <family val="1"/>
      </rPr>
      <t>2819255.930,39599332.297;2819656.934,39599322.295;
2819546.932,39599152.294;2819310.929,39599063.294;
7</t>
    </r>
    <r>
      <rPr>
        <sz val="9"/>
        <rFont val="宋体"/>
        <family val="0"/>
      </rPr>
      <t xml:space="preserve">区
</t>
    </r>
    <r>
      <rPr>
        <sz val="9"/>
        <rFont val="Times New Roman"/>
        <family val="1"/>
      </rPr>
      <t>2819255.930,39599332.297;2819310.929,39599063.294;
2819146.927,39599002.294;2818965.927,39599332.298;</t>
    </r>
  </si>
  <si>
    <t>2012/09/26
2022/09/26</t>
  </si>
  <si>
    <t>YC04</t>
  </si>
  <si>
    <t>C3500002010121120102744</t>
  </si>
  <si>
    <r>
      <rPr>
        <sz val="9"/>
        <rFont val="宋体"/>
        <family val="0"/>
      </rPr>
      <t>福建省永春煤矿</t>
    </r>
  </si>
  <si>
    <r>
      <rPr>
        <sz val="9"/>
        <rFont val="宋体"/>
        <family val="0"/>
      </rPr>
      <t>福建省永春煤矿南湖一号井</t>
    </r>
  </si>
  <si>
    <t>2820482.938,39597855.277;2819737.930,39597738.278;
2820073.930,39596642.265;2820666.936,39596662.264;
2821061.944,39597697.273;</t>
  </si>
  <si>
    <t>2010/12/31
2014/12/31</t>
  </si>
  <si>
    <t>YC05</t>
  </si>
  <si>
    <t>C3500002010121120102134</t>
  </si>
  <si>
    <r>
      <rPr>
        <sz val="9"/>
        <rFont val="宋体"/>
        <family val="0"/>
      </rPr>
      <t>福建省永春煤矿官殊矿井</t>
    </r>
  </si>
  <si>
    <r>
      <t>1</t>
    </r>
    <r>
      <rPr>
        <sz val="9"/>
        <rFont val="宋体"/>
        <family val="0"/>
      </rPr>
      <t>区</t>
    </r>
    <r>
      <rPr>
        <sz val="9"/>
        <rFont val="Times New Roman"/>
        <family val="1"/>
      </rPr>
      <t xml:space="preserve"> 
2815804.887,39597435.288;2815066.876,39596507.280;
2815436.875,39594952.262;2815946.880,39594952.261;
2815946.885,39596290.275;2815686.881,39596107.274;
2815521.882,39596902.283;2815946.888,39597304.286;
2815946.889,39597537.288;
2</t>
    </r>
    <r>
      <rPr>
        <sz val="9"/>
        <rFont val="宋体"/>
        <family val="0"/>
      </rPr>
      <t xml:space="preserve">区
</t>
    </r>
    <r>
      <rPr>
        <sz val="9"/>
        <rFont val="Times New Roman"/>
        <family val="1"/>
      </rPr>
      <t>2815946.885,39596290.275;2815686.881,39596107.274;
2815521.882,39596902.283;2815946.888,39597304.286;</t>
    </r>
  </si>
  <si>
    <t>2010/12/31
2013/05/31</t>
  </si>
  <si>
    <t>YC06</t>
  </si>
  <si>
    <t>C3500002013091120131312</t>
  </si>
  <si>
    <r>
      <rPr>
        <sz val="9"/>
        <rFont val="宋体"/>
        <family val="0"/>
      </rPr>
      <t>永春县新嘉煤矿有限责任公司</t>
    </r>
  </si>
  <si>
    <r>
      <rPr>
        <sz val="9"/>
        <rFont val="宋体"/>
        <family val="0"/>
      </rPr>
      <t>永春县新嘉煤矿有限责任公司南湖煤矿</t>
    </r>
  </si>
  <si>
    <t>2820666.936,39596662.264;2820072.930,39596642.265;
2820174.930,39596307.261;2820296.930,39595867.256;</t>
  </si>
  <si>
    <t>2014/03/13
2023/03/13</t>
  </si>
  <si>
    <t>YC07</t>
  </si>
  <si>
    <t>C3500002010121120095915</t>
  </si>
  <si>
    <r>
      <rPr>
        <sz val="9"/>
        <rFont val="宋体"/>
        <family val="0"/>
      </rPr>
      <t>永春县新嘉煤矿有限责任公司曲斗煤矿</t>
    </r>
  </si>
  <si>
    <r>
      <t>1</t>
    </r>
    <r>
      <rPr>
        <sz val="9"/>
        <rFont val="宋体"/>
        <family val="0"/>
      </rPr>
      <t xml:space="preserve">区
</t>
    </r>
    <r>
      <rPr>
        <sz val="9"/>
        <rFont val="Times New Roman"/>
        <family val="1"/>
      </rPr>
      <t>2821729.956,39599432.290;2821066.949,39599317.291;
2821373.949,39598357.280;2821847.956,39599014.285;
2</t>
    </r>
    <r>
      <rPr>
        <sz val="9"/>
        <rFont val="宋体"/>
        <family val="0"/>
      </rPr>
      <t>区</t>
    </r>
    <r>
      <rPr>
        <sz val="9"/>
        <rFont val="Times New Roman"/>
        <family val="1"/>
      </rPr>
      <t xml:space="preserve">    
2822016.958,39598887.283;2821847.956,39599014.285;
2821373.949,39598357.280;2821486.949,39598002.275;</t>
    </r>
  </si>
  <si>
    <t>2015/07/31
2019/07/31</t>
  </si>
  <si>
    <t>YC08</t>
  </si>
  <si>
    <t>C3500002010121120089941</t>
  </si>
  <si>
    <r>
      <rPr>
        <sz val="9"/>
        <rFont val="宋体"/>
        <family val="0"/>
      </rPr>
      <t>永春县新嘉煤矿有限责任公司新一煤矿</t>
    </r>
  </si>
  <si>
    <t>2818102.908,39596495.270;2817896.907,39596712.273;
2817346.901,39596652.274;2817711.899,39595057.256;
2817864.901,39595097.256;</t>
  </si>
  <si>
    <t>2014/03/13
2023/04/13</t>
  </si>
  <si>
    <t>YC09</t>
  </si>
  <si>
    <t>C3500002010121120091892</t>
  </si>
  <si>
    <r>
      <rPr>
        <sz val="9"/>
        <rFont val="宋体"/>
        <family val="0"/>
      </rPr>
      <t>永春县长汀煤矿有限责任公司</t>
    </r>
  </si>
  <si>
    <r>
      <rPr>
        <sz val="9"/>
        <rFont val="宋体"/>
        <family val="0"/>
      </rPr>
      <t>永春县长汀煤矿有限责任公司长汀煤矿</t>
    </r>
  </si>
  <si>
    <r>
      <t>1</t>
    </r>
    <r>
      <rPr>
        <sz val="9"/>
        <rFont val="宋体"/>
        <family val="0"/>
      </rPr>
      <t xml:space="preserve">区
</t>
    </r>
    <r>
      <rPr>
        <sz val="9"/>
        <rFont val="Times New Roman"/>
        <family val="1"/>
      </rPr>
      <t>2816121.876,39593002.239;2815906.877,39593967.250;
2815946.877,39593952.250;2815946.880,39594952.261;
2815436.875,39594952.262;2815096.876,39596502.280;
2814046.862,39595612.274;2814491.860,39593452.249;
2813846.853,39593522.252;2813446.848,39593317.251;
2813851.850,39592452.241;
2</t>
    </r>
    <r>
      <rPr>
        <sz val="9"/>
        <rFont val="宋体"/>
        <family val="0"/>
      </rPr>
      <t xml:space="preserve">区
</t>
    </r>
    <r>
      <rPr>
        <sz val="9"/>
        <rFont val="Times New Roman"/>
        <family val="1"/>
      </rPr>
      <t>2813446.848,39593317.251;2812946.841,39592682.246;
2810986.817,39591862.244;2811446.819,39590952.232;
2811996.825,39590852.230;2811996.826,39591372.235;
2813016.837,39591372.232;2813851.850,39592452.241;</t>
    </r>
  </si>
  <si>
    <t>2010/12/16
2016/08/16</t>
  </si>
  <si>
    <t>YC10</t>
  </si>
  <si>
    <t>C3500002010121120091897</t>
  </si>
  <si>
    <r>
      <rPr>
        <sz val="9"/>
        <rFont val="宋体"/>
        <family val="0"/>
      </rPr>
      <t>永春县铅坑煤矿有限责任公司</t>
    </r>
  </si>
  <si>
    <r>
      <rPr>
        <sz val="9"/>
        <rFont val="宋体"/>
        <family val="0"/>
      </rPr>
      <t>永春县铅坑煤矿有限责任公司铅坑煤矿</t>
    </r>
  </si>
  <si>
    <r>
      <t>1</t>
    </r>
    <r>
      <rPr>
        <sz val="9"/>
        <rFont val="宋体"/>
        <family val="0"/>
      </rPr>
      <t xml:space="preserve">区
</t>
    </r>
    <r>
      <rPr>
        <sz val="9"/>
        <rFont val="Times New Roman"/>
        <family val="1"/>
      </rPr>
      <t>2820481.938,39597862.277;2820256.938,39598562.285;
2819731.932,39598572.287;2819461.929,39598317.285;
2819636.929,39597752.279;2819737.930,39597738.278;
2</t>
    </r>
    <r>
      <rPr>
        <sz val="9"/>
        <rFont val="宋体"/>
        <family val="0"/>
      </rPr>
      <t xml:space="preserve">区
</t>
    </r>
    <r>
      <rPr>
        <sz val="9"/>
        <rFont val="Times New Roman"/>
        <family val="1"/>
      </rPr>
      <t>2819430.929,39598471.287;2818876.926,39599392.299;
2818714.922,39598701.292;2819101.924,39598204.285;
3</t>
    </r>
    <r>
      <rPr>
        <sz val="9"/>
        <rFont val="宋体"/>
        <family val="0"/>
      </rPr>
      <t xml:space="preserve">区
</t>
    </r>
    <r>
      <rPr>
        <sz val="9"/>
        <rFont val="Times New Roman"/>
        <family val="1"/>
      </rPr>
      <t>2819101.924,39598204.285;2818714.922,39598701.292;
2818675.921,39598536.290;2819010.923,39598128.285;
4</t>
    </r>
    <r>
      <rPr>
        <sz val="9"/>
        <rFont val="宋体"/>
        <family val="0"/>
      </rPr>
      <t xml:space="preserve">区
</t>
    </r>
    <r>
      <rPr>
        <sz val="9"/>
        <rFont val="Times New Roman"/>
        <family val="1"/>
      </rPr>
      <t>2818792.919,39597628.280;2818366.917,39598192.287;
2818172.913,39597856.284;
5</t>
    </r>
    <r>
      <rPr>
        <sz val="9"/>
        <rFont val="宋体"/>
        <family val="0"/>
      </rPr>
      <t xml:space="preserve">区
</t>
    </r>
    <r>
      <rPr>
        <sz val="9"/>
        <rFont val="Times New Roman"/>
        <family val="1"/>
      </rPr>
      <t>2818792.919,39597628.280;2818172.913,39597856.284;
2818056.912,39597662.283;2818434.914,39597259.277;
6</t>
    </r>
    <r>
      <rPr>
        <sz val="9"/>
        <rFont val="宋体"/>
        <family val="0"/>
      </rPr>
      <t xml:space="preserve">区
</t>
    </r>
    <r>
      <rPr>
        <sz val="9"/>
        <rFont val="Times New Roman"/>
        <family val="1"/>
      </rPr>
      <t>2819087.921,39597257.275;2818792.919,39597628.280;
2818434.914,39597259.277;2818672.916,39596938.273;
7</t>
    </r>
    <r>
      <rPr>
        <sz val="9"/>
        <rFont val="宋体"/>
        <family val="0"/>
      </rPr>
      <t xml:space="preserve">区
</t>
    </r>
    <r>
      <rPr>
        <sz val="9"/>
        <rFont val="Times New Roman"/>
        <family val="1"/>
      </rPr>
      <t>2819246.930,39599372.297;2818876.926,39599392.299;
2819430.929,39598471.287;
8</t>
    </r>
    <r>
      <rPr>
        <sz val="9"/>
        <rFont val="宋体"/>
        <family val="0"/>
      </rPr>
      <t xml:space="preserve">区
</t>
    </r>
    <r>
      <rPr>
        <sz val="9"/>
        <rFont val="Times New Roman"/>
        <family val="1"/>
      </rPr>
      <t>2819501.927,39597544.277;2819737.930,39597738.278;
2819288.925,39597792.280;2818675.921,39598536.290;
2818366.917,39598192.287;2819087.921,39597257.275;
9</t>
    </r>
    <r>
      <rPr>
        <sz val="9"/>
        <rFont val="宋体"/>
        <family val="0"/>
      </rPr>
      <t xml:space="preserve">区
</t>
    </r>
    <r>
      <rPr>
        <sz val="9"/>
        <rFont val="Times New Roman"/>
        <family val="1"/>
      </rPr>
      <t>2820256.938,39598562.285;2820071.938,39599182.293;
2819246.930,39599372.297;2819430.929,39598471.287;
2819010.923,39598128.285;2819288.925,39597792.280;
2819636.929,39597752.279;2819461.929,39598317.285;
2819731.932,39598572.287;</t>
    </r>
  </si>
  <si>
    <t>2014/01/22
2023/07/22</t>
  </si>
  <si>
    <t>YC11</t>
  </si>
  <si>
    <t>C3500002014041120133629</t>
  </si>
  <si>
    <r>
      <rPr>
        <sz val="9"/>
        <rFont val="宋体"/>
        <family val="0"/>
      </rPr>
      <t>永春县含春煤矿有限责任公司</t>
    </r>
  </si>
  <si>
    <r>
      <rPr>
        <sz val="9"/>
        <rFont val="宋体"/>
        <family val="0"/>
      </rPr>
      <t>永春县含春煤矿有限责任公司含春煤矿</t>
    </r>
  </si>
  <si>
    <t>2820151.930,39596382.262;2819737.930,39597738.278;
2818546.914,39596762.272;2818831.916,39596397.267;</t>
  </si>
  <si>
    <t>2023/07/08</t>
  </si>
  <si>
    <t>YC12</t>
  </si>
  <si>
    <t>C3500002010121120095917</t>
  </si>
  <si>
    <r>
      <rPr>
        <sz val="9"/>
        <rFont val="宋体"/>
        <family val="0"/>
      </rPr>
      <t>永春县西萍煤矿有限责任公司</t>
    </r>
  </si>
  <si>
    <r>
      <t>1</t>
    </r>
    <r>
      <rPr>
        <sz val="9"/>
        <rFont val="宋体"/>
        <family val="0"/>
      </rPr>
      <t xml:space="preserve">区
</t>
    </r>
    <r>
      <rPr>
        <sz val="9"/>
        <rFont val="Times New Roman"/>
        <family val="1"/>
      </rPr>
      <t>2818447.918,39598507.291;2818135.913,39597952.286;
2817946.911,39597977.287;2817732.908,39597662.284;
2817091.902,39597806.287;2816728.903,39599387.306;
2817569.9680,39598956.7397;2817686.5083,39599000.7317
2817728.2543,39598875.7083
2</t>
    </r>
    <r>
      <rPr>
        <sz val="9"/>
        <rFont val="宋体"/>
        <family val="0"/>
      </rPr>
      <t xml:space="preserve">区
</t>
    </r>
    <r>
      <rPr>
        <sz val="9"/>
        <rFont val="Times New Roman"/>
        <family val="1"/>
      </rPr>
      <t>2818447.918,39598507.291;2818135.913,39597952.286;
2818556.919,39598452.290;
3</t>
    </r>
    <r>
      <rPr>
        <sz val="9"/>
        <rFont val="宋体"/>
        <family val="0"/>
      </rPr>
      <t xml:space="preserve">区
</t>
    </r>
    <r>
      <rPr>
        <sz val="9"/>
        <rFont val="Times New Roman"/>
        <family val="1"/>
      </rPr>
      <t>2818135.913,39597952.286;2817946.911,39597977.287;
2817732.908,39597662.284;2817866.909,39597632.283;</t>
    </r>
  </si>
  <si>
    <t>2023/02/11</t>
  </si>
  <si>
    <t>YC13</t>
  </si>
  <si>
    <t>C3500002010121130091893</t>
  </si>
  <si>
    <r>
      <rPr>
        <sz val="9"/>
        <rFont val="宋体"/>
        <family val="0"/>
      </rPr>
      <t>永春县荷殊煤矿有限责任公司</t>
    </r>
  </si>
  <si>
    <t>2816971.902,39598287.293;2816728.903,39599387.306;
2815946.896,39599772.312;2815231.886,39599202.308;
2815656.885,39597327.287;</t>
  </si>
  <si>
    <t>2015/08/19
2016/08/19</t>
  </si>
  <si>
    <t>YC14</t>
  </si>
  <si>
    <t>C3500002013091120131313</t>
  </si>
  <si>
    <r>
      <rPr>
        <sz val="9"/>
        <rFont val="宋体"/>
        <family val="0"/>
      </rPr>
      <t>永春县新二煤矿有限责任公司</t>
    </r>
  </si>
  <si>
    <t>2816566.893,39596730.278;2816346.893,39597682.289;
2815521.882,39596902.283;2815686.881,39596107.274;</t>
  </si>
  <si>
    <t>2013/09/13
2023/09/13</t>
  </si>
  <si>
    <t>YC15</t>
  </si>
  <si>
    <t>C3500002010121120097566</t>
  </si>
  <si>
    <r>
      <rPr>
        <sz val="9"/>
        <rFont val="宋体"/>
        <family val="0"/>
      </rPr>
      <t>永春县青竹安煤矿有限责任公司</t>
    </r>
  </si>
  <si>
    <t>2820811.949,39600117.300;2819836.938,39599952.302;
2820031.938,39599302.294;2820981.949,39599582.294;</t>
  </si>
  <si>
    <t>2016/05/23
2026/05/23</t>
  </si>
  <si>
    <t>YC16</t>
  </si>
  <si>
    <t>C3505252011017120103404</t>
  </si>
  <si>
    <r>
      <rPr>
        <sz val="9"/>
        <rFont val="宋体"/>
        <family val="0"/>
      </rPr>
      <t>刘培柱</t>
    </r>
  </si>
  <si>
    <r>
      <rPr>
        <sz val="9"/>
        <rFont val="宋体"/>
        <family val="0"/>
      </rPr>
      <t>永春县湖洋培柱采石场</t>
    </r>
  </si>
  <si>
    <t>2812679.000,39645454.000;2812765.000,39645474.000;
2812740.000,39645584.000;2812654.000,39645564.000;</t>
  </si>
  <si>
    <t>2011/01/10
2017/01/10</t>
  </si>
  <si>
    <t>YC17</t>
  </si>
  <si>
    <t>C3505252011107130118788</t>
  </si>
  <si>
    <r>
      <rPr>
        <sz val="9"/>
        <rFont val="宋体"/>
        <family val="0"/>
      </rPr>
      <t>永春县石邦湖石业开发有限公司</t>
    </r>
  </si>
  <si>
    <r>
      <rPr>
        <sz val="9"/>
        <rFont val="宋体"/>
        <family val="0"/>
      </rPr>
      <t>永春县石邦湖采石场</t>
    </r>
  </si>
  <si>
    <t>2817354.883,39590616.211;2817354.883,39590687.211;
2817215.883,39590687.211;2817215.883,39590616.211;</t>
  </si>
  <si>
    <t>2014/04/16
2021/04/16</t>
  </si>
  <si>
    <t>YC18</t>
  </si>
  <si>
    <t>C3505252012047120123954</t>
  </si>
  <si>
    <r>
      <rPr>
        <sz val="9"/>
        <rFont val="宋体"/>
        <family val="0"/>
      </rPr>
      <t>张永平</t>
    </r>
  </si>
  <si>
    <t>2804096.885,39636172.741;2804096.886,39636272.740;
2803996.886,39636272.741;2803996.885,39636172.741;</t>
  </si>
  <si>
    <t>2012/04/12
2019/04/12</t>
  </si>
  <si>
    <t>YC19</t>
  </si>
  <si>
    <t>C3505252014107130136069</t>
  </si>
  <si>
    <r>
      <rPr>
        <sz val="9"/>
        <rFont val="宋体"/>
        <family val="0"/>
      </rPr>
      <t>福建翔达管桩有限公司</t>
    </r>
  </si>
  <si>
    <r>
      <rPr>
        <sz val="9"/>
        <rFont val="宋体"/>
        <family val="0"/>
      </rPr>
      <t>永春县天马山建筑用凝灰岩矿</t>
    </r>
  </si>
  <si>
    <t>2811210.0000,39628230.0000; 2811300.0000,39628360.0000;
2811140.0000,39628430.0000;2811070.0000,39628530.0000;
2810950.0000,39628400.0000;</t>
  </si>
  <si>
    <t>2014/10/31
2022/04/30</t>
  </si>
  <si>
    <t>YC20</t>
  </si>
  <si>
    <t>C3505252009057120019340</t>
  </si>
  <si>
    <r>
      <rPr>
        <sz val="9"/>
        <rFont val="宋体"/>
        <family val="0"/>
      </rPr>
      <t>潘永乐</t>
    </r>
  </si>
  <si>
    <r>
      <rPr>
        <sz val="9"/>
        <rFont val="宋体"/>
        <family val="0"/>
      </rPr>
      <t>永春县达埔镇大吕采石场</t>
    </r>
  </si>
  <si>
    <t>2800661.644,39611884.684;2800685.282,39611919.385;
2800650.009,39612083.016;2800557.729,39612082.698;
2800494.603,39611971.961;</t>
  </si>
  <si>
    <t>2013/09/26
2017/09/26</t>
  </si>
  <si>
    <t>YC21</t>
  </si>
  <si>
    <t>C3505252101057120065400</t>
  </si>
  <si>
    <r>
      <rPr>
        <sz val="9"/>
        <rFont val="宋体"/>
        <family val="0"/>
      </rPr>
      <t>陈海水</t>
    </r>
  </si>
  <si>
    <r>
      <rPr>
        <sz val="9"/>
        <rFont val="宋体"/>
        <family val="0"/>
      </rPr>
      <t>永春县坑仔口大湾坑采石场</t>
    </r>
  </si>
  <si>
    <t>2817981.928,39603042.341;2818036.929,39603177.342;
2817971.928,39603202.342;2817921.927,39603067.341;</t>
  </si>
  <si>
    <t>2014/07/30
2019/01/30</t>
  </si>
  <si>
    <t>YC22</t>
  </si>
  <si>
    <t>C3505252013017120128476</t>
  </si>
  <si>
    <r>
      <rPr>
        <sz val="9"/>
        <rFont val="宋体"/>
        <family val="0"/>
      </rPr>
      <t>颜晓民</t>
    </r>
  </si>
  <si>
    <t>2802131.857,39633377.714;2802146.857,39633412.714;
2802121.857,39633422.714;2802106.857,39633387.714;</t>
  </si>
  <si>
    <t>2015/05/26
2015/12/26</t>
  </si>
  <si>
    <t>YC23</t>
  </si>
  <si>
    <t>C3505252009047130010583</t>
  </si>
  <si>
    <t>2820682.667,39590625.933;2820756.877,39590745.853;
2820696.997,39590782.903;2820622.797,39590662.993;</t>
  </si>
  <si>
    <t>2014/09/25
2022/02/25</t>
  </si>
  <si>
    <t>YC24</t>
  </si>
  <si>
    <t>C3505252015057130139094</t>
  </si>
  <si>
    <r>
      <rPr>
        <sz val="9"/>
        <rFont val="宋体"/>
        <family val="0"/>
      </rPr>
      <t>陈金童</t>
    </r>
  </si>
  <si>
    <t xml:space="preserve">2812435.5400,39646706.3900;2812501.7200,39647037.6700;
2812423.1800,39647067.6900;2812362.9800,39646995.8400; 
2812337.4700,39646743.8900; </t>
  </si>
  <si>
    <t>2015/05/21
2023/05/21</t>
  </si>
  <si>
    <t>YC25</t>
  </si>
  <si>
    <t>C3505252010057120065856</t>
  </si>
  <si>
    <t>永春联福矿业有限公司</t>
  </si>
  <si>
    <t>永春介福扬美瓷土矿</t>
  </si>
  <si>
    <t>2816403.013,39634587.680;2816455.013,39634502.679;
2816947.020,39634808.681;2816947.021,39635232.685;
2816403.015,39635232.687;</t>
  </si>
  <si>
    <t>2013/06/10
2016/05/10</t>
  </si>
  <si>
    <t>YC26</t>
  </si>
  <si>
    <t>C3500002010127120091888</t>
  </si>
  <si>
    <t>福建省永春水泥厂</t>
  </si>
  <si>
    <t>2819656.93,39599322.30;2819255.93,39599332.30;
2818965.93,39599332.30;2818926.93,39599402.30;
2819146.93,39599752.30;2819546.93,39599752.30;
660,500,,1;2819656.93,39599322.30;
2819546.93,39599152.29;2819146.93,39599002.29;
2818965.93,39599332.30;2819255.93,39599332.30;
610,500,,1;2819388.05,39599752.30;
2819634.93,39600321.35;2819625.76,39600325.33;
2819389.07,39599779.77;2819342.43,39599800.00;
2819656.21,39600665.15;2819646.81,39600668.56;
2819314.49,39599752.30;550,500,,1;
2819219.15,39599752.30;2819251.55,39599967.38;
2819241.61,39599968.61;2819209.04,39599752.30;
630,620,,1;</t>
  </si>
  <si>
    <t>2015/01/04
2016/01/04</t>
  </si>
  <si>
    <t>YC27</t>
  </si>
  <si>
    <t>C3505002010117120083419</t>
  </si>
  <si>
    <t>2819446.930,39598855.291;2819309.929,39599062.294;
2818995.924,39 598613.290;2819193.925,39598358.287;
2819427.928,39598483.287;</t>
  </si>
  <si>
    <t>2010/11/29
2018/11/29</t>
  </si>
  <si>
    <t>YC28</t>
  </si>
  <si>
    <t>C3505002012067120125882</t>
  </si>
  <si>
    <r>
      <rPr>
        <sz val="9"/>
        <rFont val="宋体"/>
        <family val="0"/>
      </rPr>
      <t>永春县横口云溪灰石矿</t>
    </r>
  </si>
  <si>
    <t>永春县横口云溪灰石矿</t>
  </si>
  <si>
    <t>2813016.835,39590952.227;2813016.837,39591372.232;
2812516.831,39591372.233;2812496.830,39591122.231;
2812056.826,39591122.232;2811996.824,39590852.230;
2812516.830,39590852.228;2812516.830,39590952.229;</t>
  </si>
  <si>
    <t>2012/06/20
2019/06/20</t>
  </si>
  <si>
    <t>YC29</t>
  </si>
  <si>
    <t>C3500002010123220095901</t>
  </si>
  <si>
    <r>
      <rPr>
        <sz val="9"/>
        <rFont val="宋体"/>
        <family val="0"/>
      </rPr>
      <t>福建省永春县玉斗镇铅锌矿</t>
    </r>
  </si>
  <si>
    <t>福建省永春县玉斗镇铅锌矿</t>
  </si>
  <si>
    <t>吨</t>
  </si>
  <si>
    <t>2812056.880,39606902.403;2812966.883,39607627.400;
2813056.882,39607527.399;2812146.880,39606777.403;</t>
  </si>
  <si>
    <t>2010/12/16
2016/04/16</t>
  </si>
  <si>
    <t>YC30</t>
  </si>
  <si>
    <t>C3500002009023220005185</t>
  </si>
  <si>
    <r>
      <rPr>
        <sz val="9"/>
        <rFont val="宋体"/>
        <family val="0"/>
      </rPr>
      <t>永春县宏业矿产有限公司</t>
    </r>
  </si>
  <si>
    <t>2821773.027,39610762.415;2820527.027,39610762.441;
2820527.034,39611102.441;2821773.034,39611102.415;</t>
  </si>
  <si>
    <t>2011/06/01
2017/09/01</t>
  </si>
  <si>
    <t>YC31</t>
  </si>
  <si>
    <t>C3500002011028120107699</t>
  </si>
  <si>
    <r>
      <rPr>
        <sz val="9"/>
        <rFont val="宋体"/>
        <family val="0"/>
      </rPr>
      <t>福建永春锦源矿泉水有限公司</t>
    </r>
  </si>
  <si>
    <t>2811796.8840,39609710.8470;2811796.8840,39609910.8470;
2811596.8840,39609910.8470;2811596.8840,39609710.8470;</t>
  </si>
  <si>
    <t>2011/02/25
2015/09/01</t>
  </si>
  <si>
    <t>YC32</t>
  </si>
  <si>
    <t>C3500002011028120107698</t>
  </si>
  <si>
    <r>
      <rPr>
        <sz val="9"/>
        <rFont val="宋体"/>
        <family val="0"/>
      </rPr>
      <t>福建省永春盘龙矿泉水有限公司</t>
    </r>
  </si>
  <si>
    <t>2814258.884,39601777.334;2814330.885,39601848.334;
2814258.885,39601919.334;2814184.885,39601848.334;</t>
  </si>
  <si>
    <t>2011/02/25
2014/12/25</t>
  </si>
  <si>
    <t>YC33</t>
  </si>
  <si>
    <t>2815400,39618760;2815400,39618960;
2815150,39618960;2815150,39618760;</t>
  </si>
  <si>
    <t>YC34</t>
  </si>
  <si>
    <t>福建省永春县大卿矿区建筑用花岗岩矿</t>
  </si>
  <si>
    <t>2805576, 39621428;2805498, 39621545;2805460, 39621578;
2805324, 39621464;2805403, 39621283;</t>
  </si>
  <si>
    <t xml:space="preserve">  </t>
  </si>
  <si>
    <t>附表8  泉州市主要矿产资源调查评价分区表</t>
  </si>
  <si>
    <t>项目
编号</t>
  </si>
  <si>
    <t>主攻
矿种
名称</t>
  </si>
  <si>
    <t>主要拐点坐标</t>
  </si>
  <si>
    <r>
      <t>工作区
面积
（km</t>
    </r>
    <r>
      <rPr>
        <b/>
        <vertAlign val="superscript"/>
        <sz val="10"/>
        <color indexed="8"/>
        <rFont val="宋体"/>
        <family val="0"/>
      </rPr>
      <t>2</t>
    </r>
    <r>
      <rPr>
        <b/>
        <sz val="10"/>
        <color indexed="8"/>
        <rFont val="宋体"/>
        <family val="0"/>
      </rPr>
      <t>）</t>
    </r>
  </si>
  <si>
    <t>主要
工作
内容</t>
  </si>
  <si>
    <t>规划工作
期限（月）</t>
  </si>
  <si>
    <t>预期主要成果</t>
  </si>
  <si>
    <t>矿产地
总数
（个）</t>
  </si>
  <si>
    <t>大中型
矿产地
（个）</t>
  </si>
  <si>
    <t>预测
资源量</t>
  </si>
  <si>
    <t>DQ007</t>
  </si>
  <si>
    <t>福建永春地区重点调查评价</t>
  </si>
  <si>
    <t>金多金属矿</t>
  </si>
  <si>
    <t>泉州市永春县</t>
  </si>
  <si>
    <t>1181500,252000;1183000,252000;1183000,251000;1181500,251000</t>
  </si>
  <si>
    <t>1:5万矿产地质、水系沉积物、地面高磁测量；1:1万地质矿产检查</t>
  </si>
  <si>
    <t>DQ013</t>
  </si>
  <si>
    <t>福建水口地区重点调查评价</t>
  </si>
  <si>
    <t>泉州市德化县</t>
  </si>
  <si>
    <t>1181500,254000;1183000,254000,1183000,255000;1181500,255000</t>
  </si>
  <si>
    <r>
      <t>1</t>
    </r>
    <r>
      <rPr>
        <sz val="10"/>
        <color indexed="8"/>
        <rFont val="宋体"/>
        <family val="0"/>
      </rPr>
      <t>︰</t>
    </r>
    <r>
      <rPr>
        <sz val="10"/>
        <color indexed="8"/>
        <rFont val="仿宋_GB2312"/>
        <family val="3"/>
      </rPr>
      <t>5万矿产地质、地面高磁测量458km</t>
    </r>
    <r>
      <rPr>
        <vertAlign val="superscript"/>
        <sz val="10"/>
        <color indexed="8"/>
        <rFont val="仿宋_GB2312"/>
        <family val="3"/>
      </rPr>
      <t>2</t>
    </r>
    <r>
      <rPr>
        <sz val="10"/>
        <color indexed="8"/>
        <rFont val="仿宋_GB2312"/>
        <family val="3"/>
      </rPr>
      <t>，1:1万地质矿产检查</t>
    </r>
  </si>
  <si>
    <r>
      <rPr>
        <b/>
        <sz val="14"/>
        <color indexed="8"/>
        <rFont val="宋体"/>
        <family val="0"/>
      </rPr>
      <t>附表</t>
    </r>
    <r>
      <rPr>
        <b/>
        <sz val="14"/>
        <color indexed="8"/>
        <rFont val="Times New Roman"/>
        <family val="1"/>
      </rPr>
      <t xml:space="preserve">9  </t>
    </r>
    <r>
      <rPr>
        <b/>
        <sz val="14"/>
        <color indexed="8"/>
        <rFont val="宋体"/>
        <family val="0"/>
      </rPr>
      <t>泉州市矿产资源勘查分区表</t>
    </r>
  </si>
  <si>
    <r>
      <rPr>
        <b/>
        <sz val="10"/>
        <color indexed="8"/>
        <rFont val="宋体"/>
        <family val="0"/>
      </rPr>
      <t>序
号</t>
    </r>
  </si>
  <si>
    <r>
      <rPr>
        <b/>
        <sz val="10"/>
        <color indexed="8"/>
        <rFont val="宋体"/>
        <family val="0"/>
      </rPr>
      <t>编号</t>
    </r>
  </si>
  <si>
    <r>
      <rPr>
        <b/>
        <sz val="10"/>
        <color indexed="8"/>
        <rFont val="宋体"/>
        <family val="0"/>
      </rPr>
      <t>名称</t>
    </r>
  </si>
  <si>
    <r>
      <rPr>
        <b/>
        <sz val="10"/>
        <color indexed="8"/>
        <rFont val="宋体"/>
        <family val="0"/>
      </rPr>
      <t>所在
行政区
名称</t>
    </r>
  </si>
  <si>
    <r>
      <rPr>
        <b/>
        <sz val="10"/>
        <color indexed="8"/>
        <rFont val="宋体"/>
        <family val="0"/>
      </rPr>
      <t>分区类别</t>
    </r>
  </si>
  <si>
    <r>
      <rPr>
        <b/>
        <sz val="10"/>
        <color indexed="8"/>
        <rFont val="宋体"/>
        <family val="0"/>
      </rPr>
      <t>分区面积
（</t>
    </r>
    <r>
      <rPr>
        <b/>
        <sz val="10"/>
        <color indexed="8"/>
        <rFont val="Times New Roman"/>
        <family val="1"/>
      </rPr>
      <t>km</t>
    </r>
    <r>
      <rPr>
        <b/>
        <vertAlign val="superscript"/>
        <sz val="10"/>
        <color indexed="8"/>
        <rFont val="Times New Roman"/>
        <family val="1"/>
      </rPr>
      <t>2</t>
    </r>
    <r>
      <rPr>
        <b/>
        <sz val="10"/>
        <color indexed="8"/>
        <rFont val="宋体"/>
        <family val="0"/>
      </rPr>
      <t>）</t>
    </r>
  </si>
  <si>
    <r>
      <rPr>
        <b/>
        <sz val="10"/>
        <color indexed="8"/>
        <rFont val="宋体"/>
        <family val="0"/>
      </rPr>
      <t>拐点坐标</t>
    </r>
  </si>
  <si>
    <r>
      <rPr>
        <b/>
        <sz val="10"/>
        <color indexed="8"/>
        <rFont val="宋体"/>
        <family val="0"/>
      </rPr>
      <t>主要矿种</t>
    </r>
  </si>
  <si>
    <r>
      <rPr>
        <b/>
        <sz val="10"/>
        <color indexed="8"/>
        <rFont val="宋体"/>
        <family val="0"/>
      </rPr>
      <t>已设
探矿权
数量</t>
    </r>
  </si>
  <si>
    <r>
      <rPr>
        <b/>
        <sz val="10"/>
        <color indexed="8"/>
        <rFont val="宋体"/>
        <family val="0"/>
      </rPr>
      <t>拟设
探矿权
数量</t>
    </r>
  </si>
  <si>
    <r>
      <rPr>
        <b/>
        <sz val="10"/>
        <color indexed="8"/>
        <rFont val="宋体"/>
        <family val="0"/>
      </rPr>
      <t>备注</t>
    </r>
  </si>
  <si>
    <t>KZ001</t>
  </si>
  <si>
    <t>永春下洋重点勘查区</t>
  </si>
  <si>
    <r>
      <rPr>
        <sz val="9"/>
        <color indexed="8"/>
        <rFont val="宋体"/>
        <family val="0"/>
      </rPr>
      <t>重点勘查区</t>
    </r>
  </si>
  <si>
    <t>2830741.16,603573.88;2830741.16,604786.47;
2829266.63,604786.47;2829266.63,604786.47;
2822409.85,604786.10;2822409.85,599734.47;
2814506.36,599734.47;2814506.36,585510.72;
2820980.39,585507.10;</t>
  </si>
  <si>
    <t>煤、石灰岩</t>
  </si>
  <si>
    <t>KZ002</t>
  </si>
  <si>
    <r>
      <rPr>
        <sz val="9"/>
        <color indexed="8"/>
        <rFont val="宋体"/>
        <family val="0"/>
      </rPr>
      <t>德化双旗山</t>
    </r>
    <r>
      <rPr>
        <sz val="9"/>
        <color indexed="8"/>
        <rFont val="Times New Roman"/>
        <family val="1"/>
      </rPr>
      <t>—</t>
    </r>
    <r>
      <rPr>
        <sz val="9"/>
        <color indexed="8"/>
        <rFont val="宋体"/>
        <family val="0"/>
      </rPr>
      <t>东洋金铜多金属重点勘查区</t>
    </r>
  </si>
  <si>
    <t>重点勘查区</t>
  </si>
  <si>
    <t xml:space="preserve">1181016,255545;1181227,255544;
1181231,255855;1182505,255839;
1182505,255702;1182815,255706;
1182800,254447;1181006,254451;
1181013,254926;1181147,254927;
1181151,255226;1181015,255228
</t>
  </si>
  <si>
    <t>金、铜、多金属</t>
  </si>
  <si>
    <t>KZ003</t>
  </si>
  <si>
    <r>
      <rPr>
        <sz val="9"/>
        <color indexed="8"/>
        <rFont val="宋体"/>
        <family val="0"/>
      </rPr>
      <t>德化美湖重点勘查区</t>
    </r>
  </si>
  <si>
    <t>2834860.71,615101.05;2828006.63,615101.05;
2827985.23,604786.40;2837319.80,604786.91;
2837349.81,614180.33;2834870.94,614210.94;</t>
  </si>
  <si>
    <t>铁、多金属、石灰岩</t>
  </si>
  <si>
    <t>KZ004</t>
  </si>
  <si>
    <r>
      <rPr>
        <sz val="9"/>
        <color indexed="8"/>
        <rFont val="宋体"/>
        <family val="0"/>
      </rPr>
      <t>安溪潘田铁矿西部外围重点勘查区</t>
    </r>
  </si>
  <si>
    <t>2799556.72,585180.47;2799502.06,576368.36;
2804581.60,576339.60;2804633.01,585148.42;</t>
  </si>
  <si>
    <t>KZ005</t>
  </si>
  <si>
    <r>
      <rPr>
        <sz val="9"/>
        <color indexed="8"/>
        <rFont val="宋体"/>
        <family val="0"/>
      </rPr>
      <t>安溪湖上重点勘查区</t>
    </r>
  </si>
  <si>
    <t>2783458.09,603384.21;2783698.19,603384.21;
2787655.72,603384.21;2787657.78,601322.72;
2795988.90,601322.72;2795988.90,593120.64;
2783698.19,593120.64;2783458.09,593120.64;</t>
  </si>
  <si>
    <t>铁、铜、多金属、石灰岩</t>
  </si>
  <si>
    <t>KZ006</t>
  </si>
  <si>
    <r>
      <rPr>
        <sz val="9"/>
        <color indexed="8"/>
        <rFont val="宋体"/>
        <family val="0"/>
      </rPr>
      <t>安溪龙涓勘查区</t>
    </r>
  </si>
  <si>
    <t>2765579.13,565165.46;2765579.13,578080.97;
2757902.31,578080.97;2757935.26,561837.74;
2762053.73,561837.74;2762053.73,565165.46;</t>
  </si>
  <si>
    <t>铁、多金属</t>
  </si>
  <si>
    <t>KX001</t>
  </si>
  <si>
    <t>德化九仙山（戴云山自然保护区内）</t>
  </si>
  <si>
    <t>限制勘查区</t>
  </si>
  <si>
    <t xml:space="preserve">2847625.28,608926.17; 2841236.75,608926.17;
2840521.2,611562.4; 2837320.06,615253.13;
2836642.17,617399.77; 2837244.74,624592.92;
2840332.9,628245.98; 2842253.58,629262.82;
2841161.43,633104.18; 2841462.71,635062.53;
2846772.83,634610.6; </t>
  </si>
  <si>
    <t>KX002</t>
  </si>
  <si>
    <t>德化戴云山自然保护区</t>
  </si>
  <si>
    <t>KX003</t>
  </si>
  <si>
    <t>德化岱仙瀑布</t>
  </si>
  <si>
    <t xml:space="preserve">(1)
2838488.02,640715.55; 2839624.69,639791.22;
2843434.74,641851.75; 2842929.33,643290.24;
2842281.36,643329.12; 2841918.5,642007.26;
2840783.48,642092.93; 2839703.67,641042.31;
2838304.11,641651.51; 2837494.5,641218.97;
2837129.51,640306.51; 2836426.92,641583.95;
2834760.66,640012.29; 2835741.2,638199.44;
2837337.42,639191.38; 2837166.4,639704.45;
2838275.84,640269.97;
(2)
2833274.35,641889.87; 2832517.78,641003.6;
2831264.12,642268.87; 2830055.5,644471.21;
2830130.78,647043.21; 2831414.48,646966.16;
2831373.61,646516.56; 2831281.64,644871.44;
2832334.11,643829.18; 2832573.26,642937.92;
2833014.18,642616.68; </t>
  </si>
  <si>
    <t>KX004</t>
  </si>
  <si>
    <t>德化石牛山森林公园</t>
  </si>
  <si>
    <t>2832098.4,646827.45; 2832091.18,646130.5;
2834157.43,645530.63; 2836863.28,645172.83;
2838070.84,645396.45; 2838294.47,648079.94;
2837847.22,649444.04; 2836304.22,650159.64;
2835566.26,649824.2; 2832480.25,647252.53;</t>
  </si>
  <si>
    <t>KX005</t>
  </si>
  <si>
    <t>德化唐寨山森林公园</t>
  </si>
  <si>
    <t>2827886.9,620526.24; 2826775.83,619428.25;
2825890.35,620285.61; 2825187.59,621452.19;
2824133.46,620566.72; 2823262.04,621227.31;
2821870.58,621466.25; 2821786.24,622422;
2821406.75,623251.25; 2821336.48,623996.18;
2821842.47,624136.73; 2822826.33,623869.68;
2824582.55,623372.09; 2824804.11,623361.54;
2825468.8,623635.85; 2825975.22,623899.62;
2826579.88,623537.15; 2827542.12,623589.87;
2827792.56,623352.61; 2828504.35,623168.07;
2828583.44,622034.48; 2827647.57,621309.5;</t>
  </si>
  <si>
    <t>KX006</t>
  </si>
  <si>
    <t>德化龙门滩水库重要水源地</t>
  </si>
  <si>
    <t>118°17'55",25°27'46";118°17'57",25°31'08";
118°22'07",25°31'05";118°22'05",25°27'44";</t>
  </si>
  <si>
    <t>KX007</t>
  </si>
  <si>
    <t>永春牛姆林自然保护区</t>
  </si>
  <si>
    <t>2814333.97,593994.95; 2813078.37,593440.68;
2812649.22,592606.21; 2811326,592808.87;
2811397.52,593750.62; 2812065.09,594823.5;
2812065.09,595455.31; 2813149.9,596027.52;
2814067.81,595955.99; 2814425.43,595407.63;</t>
  </si>
  <si>
    <t>KX008</t>
  </si>
  <si>
    <t>南安五台山森林公园</t>
  </si>
  <si>
    <t>2807430.3,646326.96; 2804578.69,644198.02;
2803265.81,645648.07; 2802540.78,643296.63;
2801580.61,643159.47; 2800796.8,643649.35;
2801090.73,644256.8; 2799993.39,645021.02;
2800150.15,646098.76; 2801463.04,646294.71;
2802685.35,645952.51; 2801894.14,646784.6;
2802599.57,647352.86; 2803755.69,646196.74;
2804363.14,647274.48; 2805440.89,647215.69;
2805813.2,646588.64; 2806244.29,647333.27;</t>
  </si>
  <si>
    <t>KX009</t>
  </si>
  <si>
    <t>永春碧卿森林公园</t>
  </si>
  <si>
    <t>2805797.02,650251.22;2804666.38,649225.72;
2802872.04,651296.84;2803101.1,651669.08;
2802709.78,652251.28;2803095.25,652768.79;
2804647.29,652833.49;2805496.74,651831.33;
2805506.28,651010.51;2804590.02,651258.67;
2804590.02,650466.48;</t>
  </si>
  <si>
    <t>KX010</t>
  </si>
  <si>
    <t>安溪云中山自然保护区</t>
  </si>
  <si>
    <t>2799564.13,561300.04; 2800932.19,563308;
2802360.5,566510.18; 2801830.64,567339.52;
2802590.87,568767.82; 2804878.97,568795.53;
2803927.03,571970; 2802337.46,575310.4;
2800770.93,575056.99; 2800540.55,572822.38;
2801784.56,572154.3; 2803258.95,571831.78;
2803074.65,570841.18; 2800254.92,570825.81;
2800793.41,566974.47; 2800326.56,566670.69;
2798763.05,567656.22; 2798145.83,566970.54;
2796783.27,567422.42; 2795836.75,566488.87;
2796235.77,565777.5; 2796067.45,563547.97;</t>
  </si>
  <si>
    <t>KX011</t>
  </si>
  <si>
    <t>永春魁星岩森林公园</t>
  </si>
  <si>
    <t>2801851.28,623976.65; 2803308.79,624688.81;
2801169.71,627446.76; 2799388.79,627077.31;
2799084.97,625424.61; 2799694.41,624877.67;
2799678.79,623393.14; 2800022.58,623127.48;
2799960.07,622096.12; 2801100.82,621861.72;</t>
  </si>
  <si>
    <t>KX012</t>
  </si>
  <si>
    <t>泉州市罗溪森林公园</t>
  </si>
  <si>
    <t>2800893.85,660137.36; 2800414.16,658491.38;
2799840.14,658672.65; 2798943.85,659448.09;
2798520.89,660706.92; 2797705.17,660455.15;
2796866.3,661119.78; 2795851.22,660919.12;
2794967.58,661261.2; 2793354.66,660671.15;
2791216.89,661334.59; 2791235.32,665536.42;
2793612.67,665259.98; 2793188.8,662643.06;
2795381.85,663933.09; 2799919.23,663870.28;</t>
  </si>
  <si>
    <t>KX013</t>
  </si>
  <si>
    <t>南安山美水库重要水源地</t>
  </si>
  <si>
    <t>2793295.07,639698.32; 2783871.18,640347.68;
2784057.14,643955.08; 2787587.08,643621.54;
2787865.02,646234.25; 2790839.07,646317.63;
2790283.17,642370.77; 2793674.14,641731.49;</t>
  </si>
  <si>
    <t>KX014</t>
  </si>
  <si>
    <t>南安灵应寺森林公园</t>
  </si>
  <si>
    <t xml:space="preserve">2785237.2,654913.74; 2786591.62,657620.21;
2785431.08,657998.76; 2782100.03,656022.41;
2781846.05,655032.96; </t>
  </si>
  <si>
    <t>KX015</t>
  </si>
  <si>
    <t>安溪清水岩风景名胜区</t>
  </si>
  <si>
    <t>118.1111,25.1294</t>
  </si>
  <si>
    <t>KX016</t>
  </si>
  <si>
    <t>洛江双髻山风景名胜区</t>
  </si>
  <si>
    <t xml:space="preserve">2778609.43,662727.12; 2779439.46,662256.03;
2778611.03,661964.96; 2778065.75,662583.36;
2776363.79,662586.39; 2776486.25,662933.37;
2777734.13,664065.75; 2778342.43,663672.7;
2779063.24,664393.51; 2778379.39,665465.48;
2779118.68,666315.66; 2781133.25,666445.04;
2780819.05,663820.55; 2779100.2,663543.32;
2779321.99,663247.6; </t>
  </si>
  <si>
    <t>KX017</t>
  </si>
  <si>
    <t>安溪凤山森林公园</t>
  </si>
  <si>
    <t>2776208.9,618799.27; 2775025.26,618228.84;
2774526.06,618953.5; 2773656.47,618695.84;
2773205.58,619034.02; 2773189.47,619694.26;
2774783.71,620225.67; 2776046.85,619581.35;</t>
  </si>
  <si>
    <t>KX018</t>
  </si>
  <si>
    <t>洛江惠女水库重要水源地</t>
  </si>
  <si>
    <t>2778611.03,661964.96; 2779439.46,662256.03;
2778609.43,662727.12; 2779321.99,663247.6;
2780246.1,663450.91; 2781096.29,662452.87;
2781036.07,660089.2; 2776506.66,654932.35;
2774690.1,658647.11; 2776710.77,659647.24;
2776302.56,660382.03; 2777486.38,661504.62;
2777323.09,662178.18; 2778017.06,662606.8;</t>
  </si>
  <si>
    <t>KX019</t>
  </si>
  <si>
    <t>惠安科山森林公园</t>
  </si>
  <si>
    <t xml:space="preserve">2774035.8,677041.72; 2770359.64,677257;
2769304.49,679394.92; 2774852.17,682562.11;
2775661.84,681747.85; 2775681.83,680191.78;
2773619.62,679223.07; </t>
  </si>
  <si>
    <t>KX020</t>
  </si>
  <si>
    <t>安溪阆苑岩森林公园</t>
  </si>
  <si>
    <t>2772239.16,614165.82; 2767307.02,613479.89;
2765683.75,616623.07; 2767746.44,618381.1;
2767904.88,617385.99; 2768687.15,617712.89;
2768626.49,618600.16; 2769189.27,618785.24;
2769261.23,618030.87; 2769648.41,617960.23;
2769970.5,618340.04; 2771260.39,618273.2;</t>
  </si>
  <si>
    <t>KX021</t>
  </si>
  <si>
    <t>泉州市清源山风景名胜区</t>
  </si>
  <si>
    <t>丰泽区</t>
  </si>
  <si>
    <t>2765903.09,657554.15; 2767456.37,660783.22;
2764459.95,665665.51; 2762060.84,666801.94;
2758219.21,664270.09; 2755981.27,665121.96;
2755402.39,664642.68; 2754409.72,665197.72;
2753616.15,664805.3; 2753616.15,664805.3;
2753934.17,663988.76; 2757223.18,663177.87;
2759024.47,659846.63; 2760071.37,659560.52;
2760628.88,660864.23; 2763650.17,660077.62;
2763695.24,658113.19; 2761593.74,656578.04;
2762331.97,655327.16; 2764136.52,657131.7;</t>
  </si>
  <si>
    <t>KX022</t>
  </si>
  <si>
    <t>丰泽区大坪山—桃花山风景名胜区</t>
  </si>
  <si>
    <t>KX023</t>
  </si>
  <si>
    <t>泉州森林公园</t>
  </si>
  <si>
    <t>2753616.15,664805.3; 2754409.72,665197.72;
2755402.39,664642.68; 2755981.27,665121.96;
2755981.27,665121.96; 2756650.5,667508.63;
2755193.67,668991.57; 2753394.68,665373.96;</t>
  </si>
  <si>
    <t>KX024</t>
  </si>
  <si>
    <t>惠安文笔山森林公园</t>
  </si>
  <si>
    <t xml:space="preserve">2764271.93,680475.78; 2760981.16,678870.96;
2760583.33,680091.83; 2761768.57,681003.59;
2761730.44,681632.76; 2760929.69,681480.23;
2760719.96,682014.07; 2759709.49,682147.53;
2759465.43,685883.26; 2760796.23,685941.58;
2761349.13,685236.15; 2761349.13,684530.72;
2763122.23,684473.53; 2763884.85,683215.2;
2763389.15,682795.76; </t>
  </si>
  <si>
    <t>KX025</t>
  </si>
  <si>
    <t>惠安县崇武海滨森林公园</t>
  </si>
  <si>
    <t>2759932.71,692026.22; 2759891.38,691612.9;
2759767.38,691447.57; 2759436.73,691282.24;
2758982.08,691282.24; 2758610.09,691323.57;
2758486.09,691571.56; 2758362.1,691943.55;
2758362.1,691984.89; 2758444.76,692315.54;
2758734.08,692604.87; 2759271.4,692604.87;
2759684.72,692563.53; 2759850.05,692315.54;</t>
  </si>
  <si>
    <t>KX026</t>
  </si>
  <si>
    <t>安溪龙门森林公园</t>
  </si>
  <si>
    <t xml:space="preserve">2756094.02,603637.26; 2759280.47,604800.79;
2758871.9,607081.74; 2753478.25,607173.58;
2752981.75,605781.53; </t>
  </si>
  <si>
    <t>KX027</t>
  </si>
  <si>
    <t>晋江紫帽山风景名胜区</t>
  </si>
  <si>
    <t>晋江市</t>
  </si>
  <si>
    <t>2754863.8,645635.3; 2756561.09,645633.43;
2757832.6,650400.16; 2756008.02,656762.87;
2753401.35,656178.2; 2750047.81,651747.75;
2753773.26,650376.12; 2751208.83,649941.68;
2751208.83,648333.83; 2754863.8,645635.3;</t>
  </si>
  <si>
    <t>KX028</t>
  </si>
  <si>
    <t>南安罗山森林公园</t>
  </si>
  <si>
    <t>2752271.7,627876.88; 2750176.19,627906.96;
2749974.59,630070.84; 2747851.03,632006.23;
2748911.39,638227.73; 2752133.78,637759.11;
2750701.4,634124.45; 2751848.49,633676.84;
2752783.77,631946.84; 2751751.66,629706.92;
2752486.37,629092.54; 2752271.7,627876.88;</t>
  </si>
  <si>
    <t>KX029</t>
  </si>
  <si>
    <t>泉州湾河口湿地自然保护区</t>
  </si>
  <si>
    <t>118.0883,24.7889;118.7989,24.9586</t>
  </si>
  <si>
    <t>KX030</t>
  </si>
  <si>
    <t>石狮灵秀山森林公园</t>
  </si>
  <si>
    <t>石狮市</t>
  </si>
  <si>
    <t>2738206.41,659739.82; 2737150.05,659876.53;
2736424.33,660706.81; 2736462.62,661357.65;
2737572.87,661501.22; 2738421.82,660804.59;</t>
  </si>
  <si>
    <t>KX031</t>
  </si>
  <si>
    <t>石狮市宝盖山风景名胜区</t>
  </si>
  <si>
    <t>2737393.59,668355.15; 2736870.98,668006.75;
2736548.52,668474.32; 2736169.63,668611.37;
2735540.84,669377.21; 2736305.18,670294.53;</t>
  </si>
  <si>
    <t>KX032</t>
  </si>
  <si>
    <t>晋江深沪湾海底古森林自然保护区</t>
  </si>
  <si>
    <t>2733470.53,667154.62; 2732932.54,666804.56;
2732880.93,666804.56; 2732261.65,666443.31;
2731539.15,666185.27; 2730713.43,666030.45;
2729990.93,665927.24; 2729010.4,665927.24;
2727823.44,666185.27; 2726739.69,666443.31;
2725655.94,666752.95; 2724468.97,667217.41;
2723633.33,667512.35; 2723633.33,667512.35;
2727366.94,670234.77; 2730275.54,669998.94;</t>
  </si>
  <si>
    <t>KX033</t>
  </si>
  <si>
    <t>晋江市沾头海滨森林公园</t>
  </si>
  <si>
    <t>KX034</t>
  </si>
  <si>
    <t>晋江石圳海蚀岩风景名胜区</t>
  </si>
  <si>
    <t>2719938.23,666068.4; 2717737.12,665125.07;
2717737.12,667955.06; 2719938.23,667955.06;</t>
  </si>
  <si>
    <t>KX035</t>
  </si>
  <si>
    <t>泉港菱溪水库重要水源地</t>
  </si>
  <si>
    <t>泉港区</t>
  </si>
  <si>
    <t xml:space="preserve">2783828.9,679414.48; 2782026.65,680442.52;
2782623.1,682203.45; 2785278.88,682249.28;
2784767.47,679434.24; </t>
  </si>
  <si>
    <t>KX036</t>
  </si>
  <si>
    <t>泉港泗洲水库重要水源地</t>
  </si>
  <si>
    <t>2788718.02,681645.83; 2787104.67,681747.63;
2786554.63,684300.39; 2788486.83,684286.29;</t>
  </si>
  <si>
    <t>KX037</t>
  </si>
  <si>
    <t>南安桃源水库重要水源地</t>
  </si>
  <si>
    <t xml:space="preserve">2766076.72,653628.37; 2764620.69,653680.37;
2764308.74,655147.69; 2765429.45,655956.45;
2766307.53,654662.43; </t>
  </si>
  <si>
    <t>KX038</t>
  </si>
  <si>
    <t>南安石壁水库重要水源地</t>
  </si>
  <si>
    <t xml:space="preserve">2743043.52,634557.83; 2742206.81,635301.56;
2741967.8,634676.45; 2741416.23,634327.12;
2739890.22,634933.85; 2739687.98,637397.53;
2740699.19,638280.04; 2741894.25,637838.78;
2741692.01,636680.49; 2743254.79,636441.47;
2743512.19,634989.01; </t>
  </si>
  <si>
    <t>KX039</t>
  </si>
  <si>
    <t>安溪白濑水库重要水源地</t>
  </si>
  <si>
    <t xml:space="preserve">2811118.89,588598.83; 2810928.39,587800.55;
2810837.68,587392.33; 2810719.75,587319.76;
2810529.25,587283.47; 2810229.89,587473.97;
2809921.46,588589.76; 2809885.18,588925.4;
2809749.11,589070.54; 2809204.82,589315.47;
2806710.18,590240.76; 2803399.11,591039.04;
2803181.4,591102.54; 2803027.19,591102.54;
2802872.97,590848.54; 2802364.97,590304.26;
2802120.04,590113.76; 2801766.26,590023.04;
2801367.12,589959.54; 2800732.12,589914.19;
2800478.12,590023.04; 2800342.05,590340.54;
2800323.9,590830.4; 2800450.9,591084.4;
2800650.47,591302.11; 2800949.83,591646.83;
2801094.97,591873.61; 2801122.19,591964.33;
2801167.54,592109.47; 2801167.54,592254.61;
2801058.69,593334.11; 2801040.54,593470.18;
2800986.12,593524.61; 2800868.19,593579.04;
2798391.69,594277.54; 2798246.55,594368.25;
2798210.26,594486.18; 2798237.48,594685.75;
2798291.9,594966.97; 2798391.69,595248.18;
2798645.69,595647.32; 2801131.26,598123.82;
2802247.04,599321.25; 2804995.68,600573.1;
2807236.32,600790.82; 2807907.61,600754.53;
2808216.04,600745.46; 2808406.54,600736.39;
2808488.18,600627.53; 2808678.68,600382.6;
2808869.18,600164.89; 2808950.82,599829.25;
2808923.61,599466.39; 2808823.82,599130.75;
2808660.54,598867.68; 2806410.82,598014.96;
2805530.9,597924.25; 2805422.04,597860.75;
2805367.61,597797.25; 2805258.75,597670.25;
2805258.75,597470.68; 2805376.68,597144.11;
2806229.4,595774.32; 2806419.9,595239.11;
2806202.18,593823.97; 2806066.11,593551.82;
2806057.04,593424.82; 2806057.04,593279.68;
2806093.32,593207.11; 2810846.75,591084.4;
2811091.68,590966.47; 2811191.46,590739.68;
2811245.89,590503.83; 2811318.46,590204.47;
2811345.68,589714.61; </t>
  </si>
  <si>
    <r>
      <rPr>
        <b/>
        <sz val="14"/>
        <rFont val="宋体"/>
        <family val="0"/>
      </rPr>
      <t>附表</t>
    </r>
    <r>
      <rPr>
        <b/>
        <sz val="14"/>
        <rFont val="Times New Roman"/>
        <family val="1"/>
      </rPr>
      <t xml:space="preserve">10  </t>
    </r>
    <r>
      <rPr>
        <b/>
        <sz val="14"/>
        <rFont val="宋体"/>
        <family val="0"/>
      </rPr>
      <t>泉州市主要矿产资源勘查规划区块表</t>
    </r>
  </si>
  <si>
    <r>
      <rPr>
        <b/>
        <sz val="10"/>
        <rFont val="宋体"/>
        <family val="0"/>
      </rPr>
      <t>序
号</t>
    </r>
  </si>
  <si>
    <r>
      <rPr>
        <b/>
        <sz val="10"/>
        <rFont val="宋体"/>
        <family val="0"/>
      </rPr>
      <t>区块
编号</t>
    </r>
  </si>
  <si>
    <r>
      <rPr>
        <b/>
        <sz val="10"/>
        <rFont val="宋体"/>
        <family val="0"/>
      </rPr>
      <t>区块名称</t>
    </r>
  </si>
  <si>
    <r>
      <rPr>
        <b/>
        <sz val="10"/>
        <rFont val="宋体"/>
        <family val="0"/>
      </rPr>
      <t>勘查
主矿种
代码</t>
    </r>
  </si>
  <si>
    <r>
      <rPr>
        <b/>
        <sz val="10"/>
        <rFont val="宋体"/>
        <family val="0"/>
      </rPr>
      <t>勘查主矿种</t>
    </r>
  </si>
  <si>
    <r>
      <rPr>
        <b/>
        <sz val="10"/>
        <rFont val="宋体"/>
        <family val="0"/>
      </rPr>
      <t>区块范围
（拐点坐标）</t>
    </r>
  </si>
  <si>
    <r>
      <rPr>
        <b/>
        <sz val="10"/>
        <rFont val="宋体"/>
        <family val="0"/>
      </rPr>
      <t>区块面积
（</t>
    </r>
    <r>
      <rPr>
        <b/>
        <sz val="10"/>
        <rFont val="Times New Roman"/>
        <family val="1"/>
      </rPr>
      <t>km</t>
    </r>
    <r>
      <rPr>
        <b/>
        <vertAlign val="superscript"/>
        <sz val="10"/>
        <rFont val="Times New Roman"/>
        <family val="1"/>
      </rPr>
      <t>2</t>
    </r>
    <r>
      <rPr>
        <b/>
        <sz val="10"/>
        <rFont val="宋体"/>
        <family val="0"/>
      </rPr>
      <t>）</t>
    </r>
  </si>
  <si>
    <r>
      <rPr>
        <b/>
        <sz val="10"/>
        <rFont val="宋体"/>
        <family val="0"/>
      </rPr>
      <t>现有
勘查
程度</t>
    </r>
  </si>
  <si>
    <r>
      <rPr>
        <b/>
        <sz val="10"/>
        <rFont val="宋体"/>
        <family val="0"/>
      </rPr>
      <t>风险
类别</t>
    </r>
  </si>
  <si>
    <t>设置类型</t>
  </si>
  <si>
    <t>拟设探矿权
勘查阶段</t>
  </si>
  <si>
    <r>
      <rPr>
        <b/>
        <sz val="10"/>
        <rFont val="宋体"/>
        <family val="0"/>
      </rPr>
      <t>投放时序</t>
    </r>
  </si>
  <si>
    <r>
      <rPr>
        <b/>
        <sz val="10"/>
        <rFont val="宋体"/>
        <family val="0"/>
      </rPr>
      <t>备注</t>
    </r>
  </si>
  <si>
    <t>AXT001</t>
  </si>
  <si>
    <t>福建省安溪县新田北矿区煤矿地质预查</t>
  </si>
  <si>
    <r>
      <rPr>
        <sz val="9"/>
        <rFont val="宋体"/>
        <family val="0"/>
      </rPr>
      <t>煤矿</t>
    </r>
  </si>
  <si>
    <t>调查评价</t>
  </si>
  <si>
    <t>低风险</t>
  </si>
  <si>
    <t>已设探矿权保留</t>
  </si>
  <si>
    <t>AXT002</t>
  </si>
  <si>
    <t>AXT003</t>
  </si>
  <si>
    <t>福建省安溪县湖山矿区铁矿地质普查</t>
  </si>
  <si>
    <t>117.4215,24.5730;117.4215,24.5630;
117.4300,24.5630;117.4300,24.5730;
117.4215,24.5730;</t>
  </si>
  <si>
    <t>AXT004</t>
  </si>
  <si>
    <t>福建省安溪县乌土矿区铁矿普查</t>
  </si>
  <si>
    <t>AXT005</t>
  </si>
  <si>
    <t>AXT006</t>
  </si>
  <si>
    <t>AXT007</t>
  </si>
  <si>
    <t>福建省漳平市后头山铁矿外围铁矿预查</t>
  </si>
  <si>
    <t>AXT008</t>
  </si>
  <si>
    <t>安溪县接天山矿区铜多金属矿预查</t>
  </si>
  <si>
    <t>118.0000,25.1045;118.0145,25.1045;
118.0145,25.0900;118.0000,25.0900;
118.0000,25.1045;</t>
  </si>
  <si>
    <t>高风险</t>
  </si>
  <si>
    <t>AXT009</t>
  </si>
  <si>
    <t xml:space="preserve">117.5330,25.0530;117.5330,25.0200;
117.5630,25.0200;117.5630,25.0530;
</t>
  </si>
  <si>
    <t>AXT010</t>
  </si>
  <si>
    <r>
      <rPr>
        <sz val="9"/>
        <rFont val="宋体"/>
        <family val="0"/>
      </rPr>
      <t>安溪县南坑铅锌矿普查</t>
    </r>
  </si>
  <si>
    <r>
      <rPr>
        <sz val="9"/>
        <rFont val="宋体"/>
        <family val="0"/>
      </rPr>
      <t>铅锌矿</t>
    </r>
  </si>
  <si>
    <t>AXT011</t>
  </si>
  <si>
    <t>AXT012</t>
  </si>
  <si>
    <t>安溪县双垵铅锌矿普查</t>
  </si>
  <si>
    <t>AXT013</t>
  </si>
  <si>
    <t>福建省安溪县湖上矿区石灰岩矿地质普查</t>
  </si>
  <si>
    <t>AXT014</t>
  </si>
  <si>
    <t>安溪县湖头温泉普查</t>
  </si>
  <si>
    <t xml:space="preserve">118.0145,25.1345;118.0230,25.1345;
118.0230,25.1245;118.0145,25.1245;
</t>
  </si>
  <si>
    <t>空白区新设</t>
  </si>
  <si>
    <t>AXT015</t>
  </si>
  <si>
    <t>安溪县蓬莱温泉村地热普查</t>
  </si>
  <si>
    <t xml:space="preserve">118.0000,25.0700;118.0000,25.0800;
118.0130,25.0800;118.0130,25.0700;
</t>
  </si>
  <si>
    <t>AXT016</t>
  </si>
  <si>
    <t>安溪县虎邱美庄矿区叶腊石矿预查</t>
  </si>
  <si>
    <t xml:space="preserve">117.5000,24.5500;117.5230,24.5500;
117.5230,24.5330;117.5000,24.5330;
</t>
  </si>
  <si>
    <t>AXT017</t>
  </si>
  <si>
    <t>安溪县虎邱福井高岭土矿预查</t>
  </si>
  <si>
    <t xml:space="preserve">117.5830,25.0130;117.5830,25.0430;
118.0030,25.0430;118.0030,25.0130;
</t>
  </si>
  <si>
    <t>AXT018</t>
  </si>
  <si>
    <t xml:space="preserve">安溪县虎邱溪洋矿区高岭土矿预查
</t>
  </si>
  <si>
    <t xml:space="preserve">117.5300,24.5600;117.5445,24.5600;
117.5445,24.5500;117.5300,24.5500;
</t>
  </si>
  <si>
    <t>AXT019</t>
  </si>
  <si>
    <t>安溪县龙涓高鼎岩矿泉水普查</t>
  </si>
  <si>
    <t xml:space="preserve">117.3615,24.5715;117.3715,24.5715;
117.3715,24.5700;117.3645,24.5700;
117.3645,24.5615;117.3615,24.5615;
</t>
  </si>
  <si>
    <t>AXT020</t>
  </si>
  <si>
    <t>棠棣萤石矿外围勘查</t>
  </si>
  <si>
    <t>萤石</t>
  </si>
  <si>
    <t>2809063.128,39568732.841； 
2809152.492,39568820.999；
2809248.556,39568793.003；
2809348.098,39568777.729；
2809224.487,39568961.414；
2809022.043,39568778.251；</t>
  </si>
  <si>
    <t>2016-2020</t>
  </si>
  <si>
    <t>坐标来自棠隶萤石矿扩大矿界实测图</t>
  </si>
  <si>
    <t>AXT021</t>
  </si>
  <si>
    <t>安溪县铜锣场矿区叶蜡石矿预查</t>
  </si>
  <si>
    <t>1173800,251200;1173800,251115;1174015,251115;1174015,251200</t>
  </si>
  <si>
    <t>AXT022</t>
  </si>
  <si>
    <t>安溪县寨层铁锰矿预查</t>
  </si>
  <si>
    <t>1175730,251100;1175745,251100;1175745,251200;1175745,251215;1175800,251215;1175800,251245;1175745,251245;1175745,251300;1175700,251300;1175700,251130;1175730,251130;</t>
  </si>
  <si>
    <t>AXT023</t>
  </si>
  <si>
    <t>安溪县龙门镇地热预可行性勘查</t>
  </si>
  <si>
    <t>1180630,245915;1180630,245645;1180415,245645;1180415,245915</t>
  </si>
  <si>
    <t>AXT024</t>
  </si>
  <si>
    <t>安溪县福田地热普查</t>
  </si>
  <si>
    <t>117.3900,25.1615；117.4030,25.1615；
117.4030,25.1745；117.3900,25.1745</t>
  </si>
  <si>
    <t>DHT001</t>
  </si>
  <si>
    <t>福建省德化县汤头金多金属矿普查</t>
  </si>
  <si>
    <t>118.0900,25.5430;118.1000,25.5430;
118.1000,25.5500;118.1130,25.5500;
118.1130,25.5400;118.1115,25.5400;
118.1115,25.5200;118.1245,25.5200;
118.1245,25.5400;118.1315,25.5400;
118.1315,25.5345;118.1345,25.5345;
118.1345,25.5415;118.1300,25.5415;
118.1300,25.5500;118.1400,25.5500;
118.1400,25.4930;118.1030,25.4930;
118.1030,25.4645;118.0715,25.4645;
118.0715,25.4845;118.0730,25.4845;
118.0730,25.5000;118.0800,25.5000;
118.0800,25.4945;118.0900,25.4945;
118.0900,25.4830;118.1000,25.4830;
118.1000,25.5000;118.0900,25.5000;
118.0900,25.5430;0,0;
118.1015,25.5400;118.1100,25.5400;
118.1100,25.5330;118.1015,25.5330;
118.1015,25.5400;0,-1;</t>
  </si>
  <si>
    <t>已设探矿权整合</t>
  </si>
  <si>
    <t>尤溪肖坂外围金矿普查整合</t>
  </si>
  <si>
    <t>DHT002</t>
  </si>
  <si>
    <r>
      <rPr>
        <sz val="9"/>
        <rFont val="宋体"/>
        <family val="0"/>
      </rPr>
      <t>福建省德化县后溪坑矿区铁多金属矿详查</t>
    </r>
  </si>
  <si>
    <t>DHT003</t>
  </si>
  <si>
    <r>
      <rPr>
        <sz val="9"/>
        <rFont val="宋体"/>
        <family val="0"/>
      </rPr>
      <t>福建省德化县仙洋矿区铜多金属矿普查</t>
    </r>
  </si>
  <si>
    <t>DHT004</t>
  </si>
  <si>
    <r>
      <rPr>
        <sz val="9"/>
        <rFont val="宋体"/>
        <family val="0"/>
      </rPr>
      <t>福建省德化县下尖矿区铜多金属矿详查及外围普查</t>
    </r>
  </si>
  <si>
    <t>普查，预查</t>
  </si>
  <si>
    <t>详查，普查</t>
  </si>
  <si>
    <t>DHT005</t>
  </si>
  <si>
    <r>
      <rPr>
        <sz val="9"/>
        <rFont val="宋体"/>
        <family val="0"/>
      </rPr>
      <t>福建省德化县茶坑矿区铜铁多金属矿详查项目</t>
    </r>
  </si>
  <si>
    <t>DHT006</t>
  </si>
  <si>
    <t>福建省德化县大蛇矿区大蛇矿段金矿详查及外围普查项目</t>
  </si>
  <si>
    <t>DHT007</t>
  </si>
  <si>
    <t>福建省德化县东洋金矿详查</t>
  </si>
  <si>
    <r>
      <rPr>
        <sz val="9"/>
        <rFont val="宋体"/>
        <family val="0"/>
      </rPr>
      <t>详查，普查</t>
    </r>
  </si>
  <si>
    <t>DHT008</t>
  </si>
  <si>
    <r>
      <rPr>
        <sz val="9"/>
        <rFont val="宋体"/>
        <family val="0"/>
      </rPr>
      <t>福建省德化县石狮仔矿区陶瓷土（瓷石）矿地质普查</t>
    </r>
  </si>
  <si>
    <t>DHT009</t>
  </si>
  <si>
    <t>福建省德化县上漈矿区煤矿地质预查</t>
  </si>
  <si>
    <t>118.0100,25.3900;118.0400,25.3900;
118.0400,25.3700;118.0300,25.3700;
118.0300,25.3800;118.0245,25.3800;
118.0245,25.3815;118.0100,25.3815;
118.0100,25.3900;0,0;</t>
  </si>
  <si>
    <t>DHT010</t>
  </si>
  <si>
    <t>福建省德化县丘埕矿区铁多金属矿青岗矿段详查暨外围普查</t>
  </si>
  <si>
    <t>118.0545,25.4915;118.0545,25.4815;
118.0630,25.4815;118.0630,25.4800;
118.0615,25.4800;118.0615,25.4745;
118.0600,25.4745;118.0600,25.4700;
118.0630,25.4700;118.0630,25.4645;
118.0545,25.4645;118.0545,25.4715;
118.0515,25.4715;118.0515,25.4730;
118.0430,25.4730;118.0430,25.4815;
118.0500,25.4815;118.0500,25.4830;
118.0530,25.4830;118.0530,25.4900;
118.0500,25.4900;118.0500,25.4915;0,0;</t>
  </si>
  <si>
    <t>DHT011</t>
  </si>
  <si>
    <t>福建省德化县杨梅青云山铜金矿普查</t>
  </si>
  <si>
    <t>118.1715,25.5430;118.1915,25.5430;
118.1915,25.5400;118.1830,25.5400;
118.1830,25.5345;118.1800,25.5345;
118.1800,25.5330;118.1745,25.5330;
118.1745,25.5400;118.1715,25.5400;
118.1715,25.5430;0,0;</t>
  </si>
  <si>
    <t>DHT012</t>
  </si>
  <si>
    <t>福建省德化县曾坂矿区铜多金属矿地质普查</t>
  </si>
  <si>
    <t>DHT013</t>
  </si>
  <si>
    <t>福建省德化县岭头格矿区钼矿预查</t>
  </si>
  <si>
    <t>118.0145,25.4500;118.0345,25.4500;
118.0345,25.4230;118.0145,25.4230;0,0;</t>
  </si>
  <si>
    <t>DHT014</t>
  </si>
  <si>
    <t>德化县邱村金矿区石头坂矿段详查暨外围普查</t>
  </si>
  <si>
    <t>118.1600,25.5200;118.1615,25.5200;
118.1615,25.5215;118.1700,25.5215;
118.1700,25.5030;118.1730,25.5030;
118.1730,25.4915;118.1500,25.4915;
118.1500,25.5000;118.1515,25.5000;
118.1515,25.5015;118.1530,25.5015;
118.1530,25.5030;118.1545,25.5030;
118.1545,25.5045;118.1600,25.5045;0,0;
118.1609,25.5035;118.1647,25.5035;
118.1647,25.5018;118.1609,25.5018;-1,0;</t>
  </si>
  <si>
    <t>DHT015</t>
  </si>
  <si>
    <t>福建省德化县十字格矿区金矿普查</t>
  </si>
  <si>
    <t>118.1715,25.5100;118.1945,25.5100;
118.1945,25.5045;118.2100,25.5045;
118.2100,25.5015;118.2045,25.5015;
118.2045,25.4945;118.1900,25.4945;
118.1900,25.4951;118.1917,25.4951;
118.1938,25.5005;118.1918,25.5025;
118.1926,25.5030;118.1926,25.5059;
118.1850,25.5059;118.1850,25.5030;
118.1715,25.5030;118.1715,25.5100;0,0;</t>
  </si>
  <si>
    <t>DHT016</t>
  </si>
  <si>
    <t>德化县吉山金矿普查</t>
  </si>
  <si>
    <t>118.0900,25.4945;118.1000,25.4945;
118.1000,25.4915;118.0945,25.4915;
118.0945,25.4830;118.0900,25.4830;
118.0900,25.4945;0,0;</t>
  </si>
  <si>
    <t>DHT017</t>
  </si>
  <si>
    <t>福建省德化县涌溪矿区大冬坑矿段金矿详查</t>
  </si>
  <si>
    <t>118.1830,25.4900;118.1930,25.4900;
118.1930,25.4845;118.1915,25.4845;
118.1915,25.4815;118.1830,25.4815;
118.1830,25.4822;118.1903,25.4822;
118.1903,25.4835;118.1830,25.4835;
118.1830,25.4900;0,0;</t>
  </si>
  <si>
    <t>DHT018</t>
  </si>
  <si>
    <t>118.1615,25.4900;118.1815,25.4900;
118.1815,25.4845;118.1615,25.4845;
118.1615,25.4900;0,0;</t>
  </si>
  <si>
    <t>DHT019</t>
  </si>
  <si>
    <t>福建省德化县大湖多金属矿普查</t>
  </si>
  <si>
    <t>118.1530,25.4900;118.1600,25.4900;
118.1600,25.4830;118.1615,25.4830;
118.1615,25.4815;118.1745,25.4815;
118.1745,25.4730;118.1715,25.4730;
118.1715,25.4745;118.1730,25.4745;
118.1730,25.4800;118.1645,25.4800;
118.1645,25.4745;118.1630,25.4745;
118.1630,25.4730;118.1615,25.4730;
118.1615,25.4800;118.1530,25.4800;
118.1530,25.4745;118.1515,25.4745;
118.1515,25.4815;118.1530,25.4815;0,0;</t>
  </si>
  <si>
    <t>DHT020</t>
  </si>
  <si>
    <t>德化县水口镇久住叶腊石矿普查</t>
  </si>
  <si>
    <t>118.2045,25.4645;118.2145,25.4645;
118.2145,25.4600;118.2045,25.4600;0,0;</t>
  </si>
  <si>
    <t>DHT021</t>
  </si>
  <si>
    <t>德化县南埕后安地热详查</t>
  </si>
  <si>
    <t>118.1915,25.4330;118.2000,25.4330;
118.2000,25.4415;118.1915,25.4415;0,0;</t>
  </si>
  <si>
    <t>根据省厅安排</t>
  </si>
  <si>
    <t>DHT022</t>
  </si>
  <si>
    <t>德化县水口土布山地热详查</t>
  </si>
  <si>
    <t>118.2745,25.4045;118.2830,25.4045;
118.2830,25.4130;118.2745,25.4130;0,0;</t>
  </si>
  <si>
    <t>DHT023</t>
  </si>
  <si>
    <t>德化县南埕温泉普查</t>
  </si>
  <si>
    <t>118.2439,25.3528;118.2336,25.3529;
118.2336,25.3625;118.2441,25.3625;
118.2439,25.3528;0,0;</t>
  </si>
  <si>
    <t>DHT024</t>
  </si>
  <si>
    <t>德化县南埕塔兜地热详查</t>
  </si>
  <si>
    <r>
      <t>118.2230,25.3345</t>
    </r>
    <r>
      <rPr>
        <sz val="9"/>
        <rFont val="宋体"/>
        <family val="0"/>
      </rPr>
      <t>；</t>
    </r>
    <r>
      <rPr>
        <sz val="9"/>
        <rFont val="Times New Roman"/>
        <family val="1"/>
      </rPr>
      <t>118.2315,25.3345</t>
    </r>
    <r>
      <rPr>
        <sz val="9"/>
        <rFont val="宋体"/>
        <family val="0"/>
      </rPr>
      <t xml:space="preserve">；
</t>
    </r>
    <r>
      <rPr>
        <sz val="9"/>
        <rFont val="Times New Roman"/>
        <family val="1"/>
      </rPr>
      <t>118.2315,25.3430</t>
    </r>
    <r>
      <rPr>
        <sz val="9"/>
        <rFont val="宋体"/>
        <family val="0"/>
      </rPr>
      <t>；</t>
    </r>
    <r>
      <rPr>
        <sz val="9"/>
        <rFont val="Times New Roman"/>
        <family val="1"/>
      </rPr>
      <t>118.2230,25.3430</t>
    </r>
    <r>
      <rPr>
        <sz val="9"/>
        <rFont val="宋体"/>
        <family val="0"/>
      </rPr>
      <t>；</t>
    </r>
  </si>
  <si>
    <t>DHT025</t>
  </si>
  <si>
    <t>德化县雷锋南蕉溪地热详查</t>
  </si>
  <si>
    <r>
      <t>118.1700,25.3215</t>
    </r>
    <r>
      <rPr>
        <sz val="9"/>
        <rFont val="宋体"/>
        <family val="0"/>
      </rPr>
      <t>；</t>
    </r>
    <r>
      <rPr>
        <sz val="9"/>
        <rFont val="Times New Roman"/>
        <family val="1"/>
      </rPr>
      <t>118.1745,25.3215
118.1745,25.3300</t>
    </r>
    <r>
      <rPr>
        <sz val="9"/>
        <rFont val="宋体"/>
        <family val="0"/>
      </rPr>
      <t>；</t>
    </r>
    <r>
      <rPr>
        <sz val="9"/>
        <rFont val="Times New Roman"/>
        <family val="1"/>
      </rPr>
      <t xml:space="preserve">118.1700,25.3300 </t>
    </r>
  </si>
  <si>
    <t>DHT026</t>
  </si>
  <si>
    <t>德化县下富车铁多金属矿预查</t>
  </si>
  <si>
    <t>118.0100,25.4845;118.0430,25.4845;
118.0430,25.4615;118.0245,25.4615;
118.0245,25.4745;118.0100,25.4745;0,0;</t>
  </si>
  <si>
    <t>DHT027</t>
  </si>
  <si>
    <t>福建省德化县上岸铁矿预查</t>
  </si>
  <si>
    <t>118.0145,25.3900;118.0145,25.4230;
118.0500,25.4230;118.0500,25.3830;
118.0400,25.3830;118.0400,25.3900;0,0;</t>
  </si>
  <si>
    <t>DHT028</t>
  </si>
  <si>
    <t>德化葫芦丘铁矿预查</t>
  </si>
  <si>
    <t>118.0315,25.3500;118.0315,25.3445;
118.0330,25.3445;118.0330,25.3430;
118.0230,25.3430;118.0230,25.3600;
118.0245,25.3600;118.0245,25.3615;
118.0400,25.3615;118.0400,25.3830;
118.0700,25.3830;118.0700,25.3745;
118.0615,25.3745;118.0615,25.3500;0,0;
118.0430,25.3545;118.0515,25.3545;
118.0515,25.3615;118.0430,25.3615;-1,0;</t>
  </si>
  <si>
    <t>DHT029</t>
  </si>
  <si>
    <t>德化县高阳铜矿预查</t>
  </si>
  <si>
    <t>118.1311,25.2639;118.1559,25.2638;
118.1559,25.2715;118.1545,25.2715;
118.1545,25.2812;118.1311,25.2813;
118.1311,25.2639;0,0;</t>
  </si>
  <si>
    <t>DHT030</t>
  </si>
  <si>
    <t>福建省德化县上云矿区金矿预查</t>
  </si>
  <si>
    <t>118.1615,25.5445;118.1715,25.5445;
118.1715,25.5400;118.1700,25.5400;
118.1700,25.5230;118.1600,25.5230;
118.1600,25.5100;118.1500,25.5100;
118.1500,25.5400;118.1615,25.5400;0,0;</t>
  </si>
  <si>
    <t>DHT031</t>
  </si>
  <si>
    <t>德化县白叶金矿预查</t>
  </si>
  <si>
    <t>118.1400,25.5215;118.1500,25.5215;
118.1500,25.4915;118.1600,25.4915;
118.1600,25.4900;118.1515,25.4900;
118.1515,25.4730;118.1715,25.4730;
118.1715,25.4630;118.1300,25.4630;
118.1300,25.4930;118.1400,25.4930;0,0;
118.1330,25.4800;118.1400,25.4800;
118.1400,25.4745;118.1330,25.4745;0,-1;</t>
  </si>
  <si>
    <t>DHT032</t>
  </si>
  <si>
    <t>福建省德化县莲花山矿区金矿预查</t>
  </si>
  <si>
    <t>118.2100,25.5045;118.2245,25.5045;
118.2245,25.4815;118.1915,25.4815;
118.1915,25.4845;118.1930,25.4845;
118.1930,25.4900;118.1900,25.4900;
118.1900,25.4930;118.2100,25.4930;0,0;</t>
  </si>
  <si>
    <t>DHT033</t>
  </si>
  <si>
    <t>福建省德化县银瓶岐矿区金矿预查</t>
  </si>
  <si>
    <t>118.1845,25.4815;118.2245,25.4815;
118.2245,25.4745;118.2330,25.4745;
118.2330,25.4600;118.2145,25.4600;
118.2145,25.4645;118.2045,25.4645;
118.2045,25.4600;118.1745,25.4600;
118.1745,25.4715;118.1815,25.4715;
118.1815,25.4730;118.1845,25.4730;0,0;
118.2200,25.4715;118.2230,25.4715;
118.2230,25.4630;118.2200,25.4630;-1,0;</t>
  </si>
  <si>
    <t>DHT034</t>
  </si>
  <si>
    <t>福建省德化县长下矿区金银矿预查</t>
  </si>
  <si>
    <t>118.2345,25.4600;118.2500,25.4600;
118.2500,25.4430;118.2230,25.4430;
118.2230,25.4500;118.2345,25.4500;0,0;</t>
  </si>
  <si>
    <t>DHT035</t>
  </si>
  <si>
    <t>福建省德化县李溪矿区金矿普查</t>
  </si>
  <si>
    <t>118.1315,25.3645;118.1515,25.3645;
118.1515,25.3415;118.1315,25.3415;</t>
  </si>
  <si>
    <t>DHT036</t>
  </si>
  <si>
    <t>德化县秘程金矿预查</t>
  </si>
  <si>
    <t>1182045,255300;1182230,255300;1182230,255445;1182045,255445</t>
  </si>
  <si>
    <t>2018</t>
  </si>
  <si>
    <t>DHT037</t>
  </si>
  <si>
    <t>德化县野猪格金矿地质普查</t>
  </si>
  <si>
    <t>1181900,255300;1182045,255300;1182045,255100;1181915,255100;1181915,255215;1181900,255215</t>
  </si>
  <si>
    <t>2016</t>
  </si>
  <si>
    <t>DHT038</t>
  </si>
  <si>
    <t>德化县梁春矿区银多金属矿预查</t>
  </si>
  <si>
    <t>117.5815,25.4015;118.0000,25.4015;
118.0000,25.3900;118.0030,25.3900;
118.0030,25.3830;118.0100,25.3830;
118.0100,25.3800;117.5830,25.3800;
117.5830,25.3815;117.5815,25.3815;0,0;</t>
  </si>
  <si>
    <t>DHT039</t>
  </si>
  <si>
    <t>德化县杨梅小岭叶腊石矿预查</t>
  </si>
  <si>
    <t>118.1615,25.5530;118.1715,25.5530;
118.1715,25.5445;118.1615,25.5445;0,0;</t>
  </si>
  <si>
    <t>DHT040</t>
  </si>
  <si>
    <t>福建省德化县上湖矿区叶腊石矿预查</t>
  </si>
  <si>
    <t>118.2015,25.4600;118.2345,25.4600;
118.2345,25.4500;118.2015,25.4500;0,0;</t>
  </si>
  <si>
    <t>DHT041</t>
  </si>
  <si>
    <t>德化县内洋叶腊石矿预查</t>
  </si>
  <si>
    <t>118.2215,25.3215;118.2330,25.3215;
118.2330,25.2945;118.2215,25.2945;0,0;</t>
  </si>
  <si>
    <t>DHT042</t>
  </si>
  <si>
    <t>福建省德化县半岭矿区陶瓷土预查</t>
  </si>
  <si>
    <t>118.0545,25.5000;118.0545,25.4955;
118.0549,25.4955;118.0548,25.4940;
118.0614,25.4946;118.0610,25.4930;
118.0545,25.4924;118.0545,25.4845;
118.0651,25.4845;118.0651,25.4847;
118.0629,25.4847;118.0629,25.4907;
118.0700,25.4907;118.0700,25.4936;
118.0627,25.4955;118.0627,25.4930;
118.0617,25.4930;118.0616,25.4943;
118.0606,25.5000;0,0;</t>
  </si>
  <si>
    <t>DHT043</t>
  </si>
  <si>
    <t>德化县桂阳岭头瓷石矿预查</t>
  </si>
  <si>
    <t>118.1315,25.4530;118.1400,25.4530;
118.1400,25.4630;118.1315,25.4630;0,0;</t>
  </si>
  <si>
    <t>DHT044</t>
  </si>
  <si>
    <t>德化县上涌水尾陶瓷土矿预查</t>
  </si>
  <si>
    <t>118.0830,25.4445;118.0900,25.4445;
118.0900,25.4530;118.0830,25.4530;0,0;</t>
  </si>
  <si>
    <t>DHT045</t>
  </si>
  <si>
    <t>德化县上涌传豪陶瓷土矿预查</t>
  </si>
  <si>
    <t>118.0715,25.4415;118.0815,25.4415;
118.0815,25.4500;118.0745,25.4500;
118.0745,25.4436;118.0719,25.4436;
118.0722,25.4500;118.0715,25.4500;0,0;</t>
  </si>
  <si>
    <t>DHT046</t>
  </si>
  <si>
    <t>福建省德化县春美矿区陶瓷土预查</t>
  </si>
  <si>
    <t>118.0145,25.4200;118.0145,25.4015;
118.0022,25.4015;118.0022,25.4200;0,0;</t>
  </si>
  <si>
    <t>DHT047</t>
  </si>
  <si>
    <t>德化盖德双尖山瓷土矿预查</t>
  </si>
  <si>
    <t>118.0526,25.3220;118.0526,25.3233;
118.0554,25.3233;118.0554,25.3216;
118.0540,25.3216;118.0540,25.3220;0,0;</t>
  </si>
  <si>
    <t>DHT048</t>
  </si>
  <si>
    <t>德化县盖德上地瓷土矿预查</t>
  </si>
  <si>
    <t>118.0600,25.3230;118.0630,25.3230;
118.0630,25.3215;118.0645,25.3215;
118.0645,25.3145;118.0600,25.3145;
118.0600,25.3200;118.0545,25.3200;
118.0545,25.3215;118.0600,25.3215;0,0;</t>
  </si>
  <si>
    <t>DHT049</t>
  </si>
  <si>
    <t>德化县石梯岭陶瓷土预查</t>
  </si>
  <si>
    <t>118.2400,25.3130;118.2545,25.3130;
118.2545,25.3030;118.2400,25.3030;0,0;</t>
  </si>
  <si>
    <t>DHT050</t>
  </si>
  <si>
    <t>德化县大乾峰陶瓷土矿普查</t>
  </si>
  <si>
    <t>118.0900,25.3115;118.1030,25.3115;
118.1030,25.3101;118.1025,25.3101;
118.1025,25.3053;118.1030,25.3053;
118.1030,25.3030;118.0900,25.3030;0,0;</t>
  </si>
  <si>
    <t>DHT051</t>
  </si>
  <si>
    <t>德化县龙门滩硕儒瓷石矿预查</t>
  </si>
  <si>
    <t>118.2100,25.2830;118.2130,25.2830;
118.2130,25.2900;118.2100,25.2900;0,0;</t>
  </si>
  <si>
    <t>DHT052</t>
  </si>
  <si>
    <t>福建省德化县三班寿内格矿区陶瓷土矿预查</t>
  </si>
  <si>
    <t>118.1845,25.2845;118.1545,25.2845;
118.1545,25.2715;118.1845,25.2715;0,0;</t>
  </si>
  <si>
    <t>DHT053</t>
  </si>
  <si>
    <t>德化县龙门滩镇村兜瓷土矿预查</t>
  </si>
  <si>
    <t>118.2700,25.3200;118.2745,25.3160;
118.2745,25.3130;118.2700,25.3130;0,0;</t>
  </si>
  <si>
    <t>DHT054</t>
  </si>
  <si>
    <t xml:space="preserve">德化县阳山格仔后石灰石矿
</t>
  </si>
  <si>
    <t>水泥用石灰岩</t>
  </si>
  <si>
    <t xml:space="preserve">2828317.13,20603791.96
2828474.13,20604479.96
2827922.13,20604439.96
2827737.13,20604176.96
2827737.13,20603856.96
2828207.13,20603857.96
</t>
  </si>
  <si>
    <t>原采矿权注销，储量仍在，在原矿权范围内重新挂牌出让</t>
  </si>
  <si>
    <t>NAT001</t>
  </si>
  <si>
    <t>南安市路荇高岭土矿预查</t>
  </si>
  <si>
    <r>
      <rPr>
        <sz val="10"/>
        <rFont val="仿宋_GB2312"/>
        <family val="3"/>
      </rPr>
      <t>高岭土</t>
    </r>
  </si>
  <si>
    <t>2795379,39616017;2795409,39616579;
2795698,39617074;2794848,39617400;
2794246,39617204;2793366,39615740;
2794111,39615582;2794723,39616003;</t>
  </si>
  <si>
    <t>NAT002</t>
  </si>
  <si>
    <t>南安市三凌高岭土矿预查</t>
  </si>
  <si>
    <t>2782047,39624681;2781839,39625758;
2780966,39625687;2780166,39625133;
2780034,39623442;2780310,39623389;
2780580,39623602;2780956,39624723;
2781174,39624765;2781179,39624560;</t>
  </si>
  <si>
    <t>NAT003</t>
  </si>
  <si>
    <t>南安市苦坑陶瓷土矿预查</t>
  </si>
  <si>
    <t>2795168,39647410;2795178,39649130;
2792998,39649127;2792992,39647414;</t>
  </si>
  <si>
    <t>YCT001</t>
  </si>
  <si>
    <t>福建省永春县上姚西矿区煤矿地质普查</t>
  </si>
  <si>
    <t xml:space="preserve">117.5830,25.3115;117.5830,25.3230;
117.5900,25.3230;117.5900,25.3345;
118.0015,25.3345;118.0015,25.3245;
117.5945,25.3245;117.5945,25.3230;
117.5930,25.3230;117.5930,25.3145;
117.5915,25.3145;117.5915,25.3115;
</t>
  </si>
  <si>
    <t>YCT002</t>
  </si>
  <si>
    <t>YCT003</t>
  </si>
  <si>
    <r>
      <rPr>
        <sz val="9"/>
        <rFont val="宋体"/>
        <family val="0"/>
      </rPr>
      <t>已设探矿权保留</t>
    </r>
  </si>
  <si>
    <t>YCT004</t>
  </si>
  <si>
    <r>
      <rPr>
        <sz val="9"/>
        <rFont val="宋体"/>
        <family val="0"/>
      </rPr>
      <t>福建省永春县路坑矿区铁多金属矿普查</t>
    </r>
  </si>
  <si>
    <t>YCT005</t>
  </si>
  <si>
    <t>YCT006</t>
  </si>
  <si>
    <t>福建省永春县湖丘头矿区石灰岩矿地质详查</t>
  </si>
  <si>
    <t>YCT007</t>
  </si>
  <si>
    <t>福建省永春县纸坑矿区水泥用石灰岩地质勘探</t>
  </si>
  <si>
    <t xml:space="preserve">117.5615,25.2915;117.5645,25.2915;
117.5645,25.2930;117.5715,25.2930;
117.5715,25.2915;117.5700,25.2915;
117.5700,25.2900;117.5645,25.2900;
117.5645,25.2845;117.5615,25.2845;
</t>
  </si>
  <si>
    <t>YCT008</t>
  </si>
  <si>
    <t>福建省永春县岐山矿区陶瓷土矿普查</t>
  </si>
  <si>
    <t>YCT009</t>
  </si>
  <si>
    <t>福建省永春县铅坑水泥用石灰岩矿生产勘探（扩深）</t>
  </si>
  <si>
    <r>
      <t xml:space="preserve">  </t>
    </r>
    <r>
      <rPr>
        <sz val="11"/>
        <rFont val="宋体"/>
        <family val="0"/>
      </rPr>
      <t>1,117.5859,25.2842   2,117.5906,25.2837
  3,117.5850,25.2827   4,117.5841,25.2834
  5,117.5846,25.2841</t>
    </r>
  </si>
  <si>
    <t>YCT010</t>
  </si>
  <si>
    <t>福建省永春县孔里矿区铜钼矿普查</t>
  </si>
  <si>
    <t xml:space="preserve">  1,118.0745,25.2245   2,118.0900,25.2245
  3,118.0900,25.2215   4,118.0830,25.2215
  5,118.0830,25.2200   6,118.0800,25.2200
  7,118.0800,25.2215   8,118.0745,25.2215</t>
  </si>
  <si>
    <t>YCT011</t>
  </si>
  <si>
    <t>福建省永春县洋坪矿区高岭土矿普查</t>
  </si>
  <si>
    <t xml:space="preserve">  1,118.1315,25.2615   2,118.1400,25.2615
  3,118.1400,25.2545   4,118.1345,25.2545
  5,118.1345,25.2515   6,118.1245,25.2515
  7,118.1245,25.2600   8,118.1315,25.2600</t>
  </si>
  <si>
    <t>YCT012</t>
  </si>
  <si>
    <t>福建省永春县内村矿区高岭土矿普查</t>
  </si>
  <si>
    <t xml:space="preserve">  1,118.1930,25.2530   2,118.2015,25.2530
  3,118.2015,25.2415   3,118.1830,25.2415
  5,118.1830,25.2500   6,118.1930,25.2500</t>
  </si>
  <si>
    <t>YCT013</t>
  </si>
  <si>
    <t>福建省永春县大德寨矿区陶瓷土矿普查</t>
  </si>
  <si>
    <t>1,118.2030,25.2700  2,118.2100,25.2700
3,118.2100,25.2600  4,118.2030,25.2600</t>
  </si>
  <si>
    <t>YCT014</t>
  </si>
  <si>
    <t>福建省永春县洋朝矿区陶瓷土矿普查</t>
  </si>
  <si>
    <t>1,118.0415,25.3100  2,118.0445,25.3100
3,118.0445,25.3045  4,118.0500,25.3045
5,118.0500,25.3015  6,118.0415,25.3015</t>
  </si>
  <si>
    <t>YCT015</t>
  </si>
  <si>
    <t>福建省永春县景山矿区脉石英矿普查</t>
  </si>
  <si>
    <t>冶金用脉石英</t>
  </si>
  <si>
    <t xml:space="preserve">  1,117.5600,25.2430   2,117.5615,25.2430
  3,117.5615,25.2415   4,117.5645,25.2415
  5,117.5645,25.2345   6,117.5600,25.2345</t>
  </si>
  <si>
    <t>YCT016</t>
  </si>
  <si>
    <t>永春县蓬壶镇地热普查</t>
  </si>
  <si>
    <t xml:space="preserve">118.0945,25.2245;118.0945,25.2315;
118.1015,25.2315;118.1015,25.2245;
</t>
  </si>
  <si>
    <t>YCT017</t>
  </si>
  <si>
    <t>永春县石鼓洑江温泉</t>
  </si>
  <si>
    <t>2801818.8017,39621942.1403;
2801870.0355,39622402.1337;
2801569.9573,39622405.0526;
2801604.4456,39621954.9338;
2801432.3125,39621266.6604;
2801540.0437,39621338.7577;
2801619.2605,39621639.8677;</t>
  </si>
  <si>
    <r>
      <rPr>
        <b/>
        <sz val="9"/>
        <color indexed="8"/>
        <rFont val="宋体"/>
        <family val="0"/>
      </rPr>
      <t>附表</t>
    </r>
    <r>
      <rPr>
        <b/>
        <sz val="9"/>
        <color indexed="8"/>
        <rFont val="Times New Roman"/>
        <family val="1"/>
      </rPr>
      <t xml:space="preserve">11  </t>
    </r>
    <r>
      <rPr>
        <b/>
        <sz val="9"/>
        <color indexed="8"/>
        <rFont val="宋体"/>
        <family val="0"/>
      </rPr>
      <t>泉州市矿产资源开采分区表</t>
    </r>
  </si>
  <si>
    <t>分区
编号</t>
  </si>
  <si>
    <t>分区名称</t>
  </si>
  <si>
    <t>所在
行政区
名称</t>
  </si>
  <si>
    <t>分区类别</t>
  </si>
  <si>
    <r>
      <rPr>
        <b/>
        <sz val="9"/>
        <color indexed="8"/>
        <rFont val="宋体"/>
        <family val="0"/>
      </rPr>
      <t>面积
（</t>
    </r>
    <r>
      <rPr>
        <b/>
        <sz val="9"/>
        <color indexed="8"/>
        <rFont val="Times New Roman"/>
        <family val="1"/>
      </rPr>
      <t>km</t>
    </r>
    <r>
      <rPr>
        <b/>
        <vertAlign val="superscript"/>
        <sz val="9"/>
        <color indexed="8"/>
        <rFont val="Times New Roman"/>
        <family val="1"/>
      </rPr>
      <t>2</t>
    </r>
    <r>
      <rPr>
        <b/>
        <sz val="9"/>
        <color indexed="8"/>
        <rFont val="宋体"/>
        <family val="0"/>
      </rPr>
      <t>）</t>
    </r>
  </si>
  <si>
    <t>拐点坐标</t>
  </si>
  <si>
    <t>资源储量</t>
  </si>
  <si>
    <r>
      <rPr>
        <b/>
        <sz val="9"/>
        <color indexed="8"/>
        <rFont val="宋体"/>
        <family val="0"/>
      </rPr>
      <t>已设
采矿权
数量</t>
    </r>
  </si>
  <si>
    <t>规划设置
采矿权
数量</t>
  </si>
  <si>
    <t>规划意见</t>
  </si>
  <si>
    <t>CZ001</t>
  </si>
  <si>
    <t>德化双旗山-东洋金矿重点矿区</t>
  </si>
  <si>
    <t>重点矿区</t>
  </si>
  <si>
    <t xml:space="preserve">2863887.11,20618361.03;2854708.34,20625068.5;2854859.7,20633036.82;2864341.02,20633238.56;2864593.11,20622395.68;2868189.33,20622280.21;2868189.28,20618172.9;2863887.11,20618361.03;
</t>
  </si>
  <si>
    <r>
      <rPr>
        <sz val="9"/>
        <color indexed="8"/>
        <rFont val="宋体"/>
        <family val="0"/>
      </rPr>
      <t>金</t>
    </r>
  </si>
  <si>
    <r>
      <rPr>
        <sz val="9"/>
        <color indexed="8"/>
        <rFont val="宋体"/>
        <family val="0"/>
      </rPr>
      <t>千克</t>
    </r>
  </si>
  <si>
    <t>CZ002</t>
  </si>
  <si>
    <t>德化阳山铁矿重点矿区</t>
  </si>
  <si>
    <t>2826964.29,599677.93;2826964.30,601953.66;
2824588.80,601953.66;2824598.86,606096.35;
2834193.95,606096.35;2834193.95,604181.67;</t>
  </si>
  <si>
    <t>铁</t>
  </si>
  <si>
    <t>CZ003</t>
  </si>
  <si>
    <t>永春天湖山煤矿重点矿区</t>
  </si>
  <si>
    <t>2822962.41,20592212.24;2814643.68,20592212.24;2814643.68,20592212.24;2814643.68,20600708.24;2814643.68,20600708.24;2821742.44,20600701.94;2821742.44,20601954.88;2821742.44,20601954.88;2823778.38,20601953.66;2824588.79,20601953.66;2824588.79,20601953.66;2825779.5,20601953.66;2825779.5,20601953.66;2826964.29,20601953.66;</t>
  </si>
  <si>
    <r>
      <rPr>
        <sz val="9"/>
        <color indexed="8"/>
        <rFont val="宋体"/>
        <family val="0"/>
      </rPr>
      <t>煤</t>
    </r>
  </si>
  <si>
    <t>CZ004</t>
  </si>
  <si>
    <t>安溪潘田铁矿重点矿区</t>
  </si>
  <si>
    <t xml:space="preserve">2798138.79,20576858.58;2798138.79,20584207.68;2802508.52,20584207.68;2802508.52,20576858.58;
</t>
  </si>
  <si>
    <t>CZ005</t>
  </si>
  <si>
    <t>南安丰州建筑用石料重点矿区</t>
  </si>
  <si>
    <t xml:space="preserve">2764453.98,20650865.86;2764453.98,20653811.62;2766918.95,20653811.62;2766918.95,20650865.86;
</t>
  </si>
  <si>
    <r>
      <rPr>
        <sz val="9"/>
        <color indexed="8"/>
        <rFont val="宋体"/>
        <family val="0"/>
      </rPr>
      <t>建筑石料</t>
    </r>
  </si>
  <si>
    <r>
      <rPr>
        <sz val="9"/>
        <color indexed="8"/>
        <rFont val="宋体"/>
        <family val="0"/>
      </rPr>
      <t>矿石万</t>
    </r>
    <r>
      <rPr>
        <sz val="9"/>
        <color indexed="8"/>
        <rFont val="Times New Roman"/>
        <family val="1"/>
      </rPr>
      <t>m</t>
    </r>
    <r>
      <rPr>
        <vertAlign val="superscript"/>
        <sz val="9"/>
        <color indexed="8"/>
        <rFont val="Times New Roman"/>
        <family val="1"/>
      </rPr>
      <t>3</t>
    </r>
  </si>
  <si>
    <t>CZ006</t>
  </si>
  <si>
    <t>台商区张坂建筑用石料重点矿区</t>
  </si>
  <si>
    <t>台商区</t>
  </si>
  <si>
    <t xml:space="preserve">2758728.48,20682164.27;2758728.48,20683979.24;2759718.92,20683979.24;2759718.92,20682164.27;
</t>
  </si>
  <si>
    <t>CX001</t>
  </si>
  <si>
    <t>安溪白濑水库重要水源地限采区</t>
  </si>
  <si>
    <t>限制开采区</t>
  </si>
  <si>
    <t xml:space="preserve">2811836.86,587004.64; 2811526.2,588296.59;
2812454.65,590585.12; 2811014.76,591897.96;
2809744.27,591305.06; 2809574.88,592744.95;
2806991.55,593422.54; 2807753.84,594904.78;
2807160.95,597022.26; 2809871.32,598292.75;
2809380.25,601766.55; 2804916.42,601850.12;
2800085.16,599248.62; 2797443.95,597244.18;
2797166.44,593718.99; 2800177.26,592506.88;
2799239.11,589480.36; 2802107.5,588643.16;
2803489.39,590280.95; 2809007.36,588779.32;
2810018.66,585823.2; </t>
  </si>
  <si>
    <r>
      <rPr>
        <sz val="9"/>
        <color indexed="8"/>
        <rFont val="宋体"/>
        <family val="0"/>
      </rPr>
      <t>限期关闭</t>
    </r>
  </si>
  <si>
    <t>CX002</t>
  </si>
  <si>
    <t>南安山美水库限采区</t>
  </si>
  <si>
    <t>2794422.37,636182.09;2794422.37,649302.96;
2783659.16,649302.96;2783659.16,636182.09;</t>
  </si>
  <si>
    <t>建筑石材</t>
  </si>
  <si>
    <t>CX003</t>
  </si>
  <si>
    <t>洛江惠女水库限采区</t>
  </si>
  <si>
    <t>2787332.32,654345.55;2787332.39,666406.11;
2774815.28,666406.11;2774804.22,654321.65;</t>
  </si>
  <si>
    <t>CX004</t>
  </si>
  <si>
    <t>南安石壁水库限采区</t>
  </si>
  <si>
    <t>2748110.61,626375.34;2758904.76,626375.34;
2758904.75,641129.69;2738896.95,641044.84;
2738907.93,632534.16;</t>
  </si>
  <si>
    <r>
      <rPr>
        <sz val="9"/>
        <color indexed="8"/>
        <rFont val="宋体"/>
        <family val="0"/>
      </rPr>
      <t>陶瓷土</t>
    </r>
  </si>
  <si>
    <r>
      <t>1</t>
    </r>
    <r>
      <rPr>
        <sz val="9"/>
        <color indexed="8"/>
        <rFont val="宋体"/>
        <family val="0"/>
      </rPr>
      <t>（整合）</t>
    </r>
  </si>
  <si>
    <t>CX005</t>
  </si>
  <si>
    <t>德化龙门滩水库限采区</t>
  </si>
  <si>
    <t>2817958.34,630609.13;2824166.39,630609.13;
2824166.39,637593.18;2817958.34,637593.18;</t>
  </si>
  <si>
    <t>CX006</t>
  </si>
  <si>
    <t>泉港菱溪水库限采区</t>
  </si>
  <si>
    <t>2785719.09,682339.01;2785719.09,678036.93;
2782081.56,678036.93;2782081.56,682269.06;</t>
  </si>
  <si>
    <r>
      <rPr>
        <sz val="9"/>
        <color indexed="8"/>
        <rFont val="宋体"/>
        <family val="0"/>
      </rPr>
      <t>建筑石材</t>
    </r>
    <r>
      <rPr>
        <sz val="9"/>
        <color indexed="8"/>
        <rFont val="Times New Roman"/>
        <family val="1"/>
      </rPr>
      <t>/</t>
    </r>
    <r>
      <rPr>
        <sz val="9"/>
        <color indexed="8"/>
        <rFont val="宋体"/>
        <family val="0"/>
      </rPr>
      <t>陶瓷土</t>
    </r>
  </si>
  <si>
    <r>
      <rPr>
        <sz val="9"/>
        <color indexed="8"/>
        <rFont val="宋体"/>
        <family val="0"/>
      </rPr>
      <t>矿石万</t>
    </r>
    <r>
      <rPr>
        <sz val="9"/>
        <color indexed="8"/>
        <rFont val="Times New Roman"/>
        <family val="1"/>
      </rPr>
      <t>m3/</t>
    </r>
    <r>
      <rPr>
        <sz val="9"/>
        <color indexed="8"/>
        <rFont val="宋体"/>
        <family val="0"/>
      </rPr>
      <t>千吨</t>
    </r>
  </si>
  <si>
    <t>1492.4/4752</t>
  </si>
  <si>
    <r>
      <t>1</t>
    </r>
    <r>
      <rPr>
        <sz val="9"/>
        <color indexed="8"/>
        <rFont val="宋体"/>
        <family val="0"/>
      </rPr>
      <t>（调整）</t>
    </r>
  </si>
  <si>
    <t>CX007</t>
  </si>
  <si>
    <t>泉港泗洲水库限采区</t>
  </si>
  <si>
    <t>2786698.43,681464.60;2789951.22,681464.60;
2789951.22,684822.32;2786768.38,684822.32;</t>
  </si>
  <si>
    <t>CX008</t>
  </si>
  <si>
    <t>南安桃源水库限采区</t>
  </si>
  <si>
    <t>2764249.71,653217.46;2768427.01,653217.47;
2768427.01,658242.32;2764249.71,658242.32;</t>
  </si>
  <si>
    <r>
      <rPr>
        <sz val="9"/>
        <color indexed="8"/>
        <rFont val="宋体"/>
        <family val="0"/>
      </rPr>
      <t>矿石万</t>
    </r>
    <r>
      <rPr>
        <sz val="9"/>
        <color indexed="8"/>
        <rFont val="Times New Roman"/>
        <family val="1"/>
      </rPr>
      <t>m3</t>
    </r>
  </si>
  <si>
    <r>
      <t>2</t>
    </r>
    <r>
      <rPr>
        <sz val="9"/>
        <color indexed="8"/>
        <rFont val="宋体"/>
        <family val="0"/>
      </rPr>
      <t>（调整）</t>
    </r>
  </si>
  <si>
    <t>CX009</t>
  </si>
  <si>
    <t>沈海高速公路以东限采区</t>
  </si>
  <si>
    <t>CJ001</t>
  </si>
  <si>
    <t>德化九仙山风景名胜区</t>
  </si>
  <si>
    <t>禁止开采区</t>
  </si>
  <si>
    <t>CJ002</t>
  </si>
  <si>
    <r>
      <rPr>
        <sz val="9"/>
        <color indexed="8"/>
        <rFont val="宋体"/>
        <family val="0"/>
      </rPr>
      <t>叶蜡石</t>
    </r>
  </si>
  <si>
    <r>
      <rPr>
        <sz val="9"/>
        <color indexed="8"/>
        <rFont val="宋体"/>
        <family val="0"/>
      </rPr>
      <t>矿石千吨</t>
    </r>
  </si>
  <si>
    <r>
      <t>1</t>
    </r>
    <r>
      <rPr>
        <sz val="9"/>
        <color indexed="8"/>
        <rFont val="宋体"/>
        <family val="0"/>
      </rPr>
      <t>（矿泉水）</t>
    </r>
  </si>
  <si>
    <r>
      <rPr>
        <sz val="9"/>
        <color indexed="8"/>
        <rFont val="宋体"/>
        <family val="0"/>
      </rPr>
      <t>叶蜡石矿山限期关闭</t>
    </r>
  </si>
  <si>
    <t>CJ003</t>
  </si>
  <si>
    <t>德化岱仙瀑布风景名胜区</t>
  </si>
  <si>
    <t>CJ004</t>
  </si>
  <si>
    <t>CJ005</t>
  </si>
  <si>
    <r>
      <rPr>
        <sz val="9"/>
        <color indexed="8"/>
        <rFont val="宋体"/>
        <family val="0"/>
      </rPr>
      <t>德化唐寨山森林公园</t>
    </r>
  </si>
  <si>
    <t>CJ006</t>
  </si>
  <si>
    <t>CJ007</t>
  </si>
  <si>
    <t>CJ008</t>
  </si>
  <si>
    <t>CJ009</t>
  </si>
  <si>
    <t>CJ010</t>
  </si>
  <si>
    <t>CJ011</t>
  </si>
  <si>
    <t>CJ012</t>
  </si>
  <si>
    <t>CJ013</t>
  </si>
  <si>
    <t>CJ014</t>
  </si>
  <si>
    <t>CJ015</t>
  </si>
  <si>
    <t>CJ016</t>
  </si>
  <si>
    <t>CJ017</t>
  </si>
  <si>
    <t>CJ018</t>
  </si>
  <si>
    <t>CJ019</t>
  </si>
  <si>
    <t>CJ020</t>
  </si>
  <si>
    <t>CJ021</t>
  </si>
  <si>
    <t>CJ022</t>
  </si>
  <si>
    <r>
      <rPr>
        <sz val="9"/>
        <color indexed="8"/>
        <rFont val="宋体"/>
        <family val="0"/>
      </rPr>
      <t>丰泽区大坪山</t>
    </r>
    <r>
      <rPr>
        <sz val="9"/>
        <color indexed="8"/>
        <rFont val="Times New Roman"/>
        <family val="1"/>
      </rPr>
      <t>—</t>
    </r>
    <r>
      <rPr>
        <sz val="9"/>
        <color indexed="8"/>
        <rFont val="宋体"/>
        <family val="0"/>
      </rPr>
      <t>桃花山风景名胜区</t>
    </r>
  </si>
  <si>
    <t>CJ023</t>
  </si>
  <si>
    <t>CJ024</t>
  </si>
  <si>
    <t>CJ025</t>
  </si>
  <si>
    <t>CJ026</t>
  </si>
  <si>
    <t>CJ027</t>
  </si>
  <si>
    <t>CJ028</t>
  </si>
  <si>
    <t>CJ029</t>
  </si>
  <si>
    <t>CJ030</t>
  </si>
  <si>
    <t>CJ031</t>
  </si>
  <si>
    <t>CJ032</t>
  </si>
  <si>
    <t>CJ033</t>
  </si>
  <si>
    <r>
      <rPr>
        <sz val="9"/>
        <color indexed="8"/>
        <rFont val="宋体"/>
        <family val="0"/>
      </rPr>
      <t>晋江市沾头海滨森林公园</t>
    </r>
  </si>
  <si>
    <t>CJ034</t>
  </si>
  <si>
    <t>CJ035</t>
  </si>
  <si>
    <t>CJ036</t>
  </si>
  <si>
    <t>CJ037</t>
  </si>
  <si>
    <t>CJ038</t>
  </si>
  <si>
    <t>CJ039</t>
  </si>
  <si>
    <r>
      <rPr>
        <b/>
        <sz val="12"/>
        <rFont val="宋体"/>
        <family val="0"/>
      </rPr>
      <t>附表</t>
    </r>
    <r>
      <rPr>
        <b/>
        <sz val="12"/>
        <rFont val="Times New Roman"/>
        <family val="1"/>
      </rPr>
      <t xml:space="preserve">12  </t>
    </r>
    <r>
      <rPr>
        <b/>
        <sz val="12"/>
        <rFont val="宋体"/>
        <family val="0"/>
      </rPr>
      <t>泉州市主要矿产资源开采规划区块表</t>
    </r>
  </si>
  <si>
    <t>区块编号</t>
  </si>
  <si>
    <t>区块名称</t>
  </si>
  <si>
    <t>开采主矿种名称</t>
  </si>
  <si>
    <t>区块范围（拐点坐标）</t>
  </si>
  <si>
    <r>
      <t>区块面积（</t>
    </r>
    <r>
      <rPr>
        <sz val="9"/>
        <rFont val="Times New Roman"/>
        <family val="1"/>
      </rPr>
      <t>km</t>
    </r>
    <r>
      <rPr>
        <vertAlign val="superscript"/>
        <sz val="9"/>
        <rFont val="Times New Roman"/>
        <family val="1"/>
      </rPr>
      <t>2</t>
    </r>
    <r>
      <rPr>
        <sz val="9"/>
        <rFont val="宋体"/>
        <family val="0"/>
      </rPr>
      <t>）</t>
    </r>
  </si>
  <si>
    <t>资源储量单位</t>
  </si>
  <si>
    <t>查明（占用）储量</t>
  </si>
  <si>
    <t>投放时序</t>
  </si>
  <si>
    <t>备注</t>
  </si>
  <si>
    <t>AXC001</t>
  </si>
  <si>
    <t>安溪县南吉高岭土有限公司吉山高岭土矿</t>
  </si>
  <si>
    <r>
      <t>2772550.00,39576760.00</t>
    </r>
    <r>
      <rPr>
        <sz val="9"/>
        <rFont val="宋体"/>
        <family val="0"/>
      </rPr>
      <t>；</t>
    </r>
    <r>
      <rPr>
        <sz val="9"/>
        <rFont val="Times New Roman"/>
        <family val="1"/>
      </rPr>
      <t>2772720.00,39577030.00</t>
    </r>
    <r>
      <rPr>
        <sz val="9"/>
        <rFont val="宋体"/>
        <family val="0"/>
      </rPr>
      <t>；</t>
    </r>
  </si>
  <si>
    <r>
      <rPr>
        <sz val="9"/>
        <rFont val="宋体"/>
        <family val="0"/>
      </rPr>
      <t>已设采矿权调整</t>
    </r>
  </si>
  <si>
    <r>
      <rPr>
        <sz val="9"/>
        <rFont val="宋体"/>
        <family val="0"/>
      </rPr>
      <t>千吨</t>
    </r>
  </si>
  <si>
    <t>2016—2018</t>
  </si>
  <si>
    <t>2772550.00,39577120.00；2772400.00,39576770.00；</t>
  </si>
  <si>
    <t>700,650,,1,</t>
  </si>
  <si>
    <t>AXC002</t>
  </si>
  <si>
    <t>2795732.52,39608897.57；2795688.23,39609082.28；</t>
  </si>
  <si>
    <t>2795533.61,39609024.67；2795432.40,39608914.75；</t>
  </si>
  <si>
    <t>2795486.39,39608838.72；422,275,,1;</t>
  </si>
  <si>
    <t>AXC003</t>
  </si>
  <si>
    <t>2790954.00,39607083.00;2790922.00,39606944.00;</t>
  </si>
  <si>
    <t>2790646.00,39606990.00;2790700.00,39607176.00;</t>
  </si>
  <si>
    <t>176,110,,1;</t>
  </si>
  <si>
    <t>AXC004</t>
  </si>
  <si>
    <t>2759891.56,39604655.27；2759723.74,39604794.91；</t>
  </si>
  <si>
    <r>
      <t>提升矿山建设规模在</t>
    </r>
    <r>
      <rPr>
        <sz val="9"/>
        <rFont val="Times New Roman"/>
        <family val="1"/>
      </rPr>
      <t>20</t>
    </r>
    <r>
      <rPr>
        <sz val="9"/>
        <rFont val="宋体"/>
        <family val="0"/>
      </rPr>
      <t>万</t>
    </r>
    <r>
      <rPr>
        <sz val="9"/>
        <rFont val="Times New Roman"/>
        <family val="1"/>
      </rPr>
      <t>m3/a</t>
    </r>
    <r>
      <rPr>
        <sz val="9"/>
        <rFont val="宋体"/>
        <family val="0"/>
      </rPr>
      <t>以上</t>
    </r>
  </si>
  <si>
    <t>2759605.23,39604644.42；2759713.76,39604445.86;</t>
  </si>
  <si>
    <r>
      <t>580,450,</t>
    </r>
    <r>
      <rPr>
        <sz val="9"/>
        <rFont val="宋体"/>
        <family val="0"/>
      </rPr>
      <t>龙门仙东溪尾山</t>
    </r>
    <r>
      <rPr>
        <sz val="9"/>
        <rFont val="Times New Roman"/>
        <family val="1"/>
      </rPr>
      <t>,1;</t>
    </r>
  </si>
  <si>
    <t>AXC005</t>
  </si>
  <si>
    <t>2778386.23,39594226.85；2778279.21,39594419.05；</t>
  </si>
  <si>
    <t>2778086.99,39594312.03；2778194.03,39594119.81；</t>
  </si>
  <si>
    <t>400,300,,1,</t>
  </si>
  <si>
    <t>AXC006</t>
  </si>
  <si>
    <t>安溪县南翼新城建设有限公司榜寨地下热水</t>
  </si>
  <si>
    <t>2764746.37,39608522.60;2764746.37,39609027.60;</t>
  </si>
  <si>
    <r>
      <rPr>
        <sz val="9"/>
        <rFont val="宋体"/>
        <family val="0"/>
      </rPr>
      <t>已设采矿权保留</t>
    </r>
  </si>
  <si>
    <t>2764076.37,39609027.60;2764076.37,39608472.60;</t>
  </si>
  <si>
    <r>
      <t>100,-50,</t>
    </r>
    <r>
      <rPr>
        <sz val="9"/>
        <rFont val="宋体"/>
        <family val="0"/>
      </rPr>
      <t>榜寨地热</t>
    </r>
    <r>
      <rPr>
        <sz val="9"/>
        <rFont val="Times New Roman"/>
        <family val="1"/>
      </rPr>
      <t>,1;</t>
    </r>
  </si>
  <si>
    <t>AXC007</t>
  </si>
  <si>
    <r>
      <rPr>
        <sz val="9"/>
        <rFont val="宋体"/>
        <family val="0"/>
      </rPr>
      <t>福建省安溪潘田铁矿有限公司潘田水泥用大理岩矿、铁矿</t>
    </r>
  </si>
  <si>
    <t>2801363.00,39579248.00;2801373.00,39580926.00;</t>
  </si>
  <si>
    <r>
      <rPr>
        <sz val="9"/>
        <rFont val="宋体"/>
        <family val="0"/>
      </rPr>
      <t>已设采矿权保留，探矿权转采矿权</t>
    </r>
  </si>
  <si>
    <r>
      <rPr>
        <sz val="9"/>
        <rFont val="宋体"/>
        <family val="0"/>
      </rPr>
      <t>铁</t>
    </r>
    <r>
      <rPr>
        <sz val="9"/>
        <rFont val="Times New Roman"/>
        <family val="1"/>
      </rPr>
      <t xml:space="preserve"> </t>
    </r>
    <r>
      <rPr>
        <sz val="9"/>
        <rFont val="宋体"/>
        <family val="0"/>
      </rPr>
      <t>千吨
大理岩</t>
    </r>
    <r>
      <rPr>
        <sz val="9"/>
        <rFont val="Times New Roman"/>
        <family val="1"/>
      </rPr>
      <t xml:space="preserve"> </t>
    </r>
    <r>
      <rPr>
        <sz val="9"/>
        <rFont val="宋体"/>
        <family val="0"/>
      </rPr>
      <t>千吨</t>
    </r>
  </si>
  <si>
    <t>23068
90575</t>
  </si>
  <si>
    <t>2799588.00,39580937.00;2799391.00,39581064.00;</t>
  </si>
  <si>
    <t>2799098.15,39581415.10;2799091.65,39581437.65;</t>
  </si>
  <si>
    <t>2799174.75,39581817.15;2799167.10,39581818.70;</t>
  </si>
  <si>
    <t>2799080.40,39581423.75;2799385.60,39581057.25;</t>
  </si>
  <si>
    <t>2799311.00,39580965.00;2799525.00,39580770.00;</t>
  </si>
  <si>
    <t>2799521.00,39580098.00;2799983.00,39580096.00;</t>
  </si>
  <si>
    <t>2799980.00,39579676.00;2800442.00,39579673.00;</t>
  </si>
  <si>
    <t>2800440.00,39579254.00;930,440</t>
  </si>
  <si>
    <t>AXC008</t>
  </si>
  <si>
    <t>2801546.678,39578052.130;2801546.678,39578852.130;</t>
  </si>
  <si>
    <t>2800946.478,39578852.130;2800946.678,39578052.130;</t>
  </si>
  <si>
    <t>1150,800,,1;</t>
  </si>
  <si>
    <t>AXC009</t>
  </si>
  <si>
    <r>
      <rPr>
        <sz val="9"/>
        <rFont val="宋体"/>
        <family val="0"/>
      </rPr>
      <t>安溪县恒珀利锰铁矿有限公司青洋铁锰矿</t>
    </r>
  </si>
  <si>
    <t>2787476.577,39596032.365;2787316.577,39596472.365;</t>
  </si>
  <si>
    <t>2787100.000,39596436.180;2786800.000,39596600.000;</t>
  </si>
  <si>
    <t>2786800.000,39596200.000;2787015.970,39596200.000;</t>
  </si>
  <si>
    <t>2787146.5770,39595722.3650;760,650,,1;</t>
  </si>
  <si>
    <t>AXC010</t>
  </si>
  <si>
    <r>
      <rPr>
        <sz val="9"/>
        <rFont val="宋体"/>
        <family val="0"/>
      </rPr>
      <t>福建省安溪县南华非金属矿业有限公司华地萤石矿</t>
    </r>
  </si>
  <si>
    <r>
      <rPr>
        <sz val="9"/>
        <rFont val="宋体"/>
        <family val="0"/>
      </rPr>
      <t>萤石（普通）</t>
    </r>
  </si>
  <si>
    <t>2800546.670,39581832.172;2800546.670,39582032.172;</t>
  </si>
  <si>
    <t>2799946.670,39582032.172;2799546.670,39581752.172;</t>
  </si>
  <si>
    <t>2799546.670,39581572.172;2799946.670,39581572.172;</t>
  </si>
  <si>
    <t>655,485,,1;</t>
  </si>
  <si>
    <t>AXC011</t>
  </si>
  <si>
    <t>安溪县桃舟棠棣萤石矿</t>
  </si>
  <si>
    <t>萤石（普通）</t>
  </si>
  <si>
    <r>
      <t>2809063.128,39568732.841</t>
    </r>
    <r>
      <rPr>
        <sz val="9"/>
        <rFont val="宋体"/>
        <family val="0"/>
      </rPr>
      <t>；</t>
    </r>
    <r>
      <rPr>
        <sz val="9"/>
        <rFont val="Times New Roman"/>
        <family val="1"/>
      </rPr>
      <t>2809152.492</t>
    </r>
    <r>
      <rPr>
        <sz val="9"/>
        <rFont val="宋体"/>
        <family val="0"/>
      </rPr>
      <t>，</t>
    </r>
    <r>
      <rPr>
        <sz val="9"/>
        <rFont val="Times New Roman"/>
        <family val="1"/>
      </rPr>
      <t>39568820.999</t>
    </r>
    <r>
      <rPr>
        <sz val="9"/>
        <rFont val="宋体"/>
        <family val="0"/>
      </rPr>
      <t>；</t>
    </r>
  </si>
  <si>
    <t>已设采矿权调整</t>
  </si>
  <si>
    <r>
      <t>2809248.556,39568793.003</t>
    </r>
    <r>
      <rPr>
        <sz val="9"/>
        <rFont val="宋体"/>
        <family val="0"/>
      </rPr>
      <t>；</t>
    </r>
    <r>
      <rPr>
        <sz val="9"/>
        <rFont val="Times New Roman"/>
        <family val="1"/>
      </rPr>
      <t>2809348.098</t>
    </r>
    <r>
      <rPr>
        <sz val="9"/>
        <rFont val="宋体"/>
        <family val="0"/>
      </rPr>
      <t>，</t>
    </r>
    <r>
      <rPr>
        <sz val="9"/>
        <rFont val="Times New Roman"/>
        <family val="1"/>
      </rPr>
      <t>39568777.729</t>
    </r>
    <r>
      <rPr>
        <sz val="9"/>
        <rFont val="宋体"/>
        <family val="0"/>
      </rPr>
      <t>；</t>
    </r>
  </si>
  <si>
    <r>
      <t>2809224.487,39568961.414</t>
    </r>
    <r>
      <rPr>
        <sz val="9"/>
        <rFont val="宋体"/>
        <family val="0"/>
      </rPr>
      <t>；</t>
    </r>
    <r>
      <rPr>
        <sz val="9"/>
        <rFont val="Times New Roman"/>
        <family val="1"/>
      </rPr>
      <t>2809346.720</t>
    </r>
    <r>
      <rPr>
        <sz val="9"/>
        <rFont val="宋体"/>
        <family val="0"/>
      </rPr>
      <t>，</t>
    </r>
    <r>
      <rPr>
        <sz val="9"/>
        <rFont val="Times New Roman"/>
        <family val="1"/>
      </rPr>
      <t>39569072.004</t>
    </r>
    <r>
      <rPr>
        <sz val="9"/>
        <rFont val="宋体"/>
        <family val="0"/>
      </rPr>
      <t>；</t>
    </r>
  </si>
  <si>
    <r>
      <t>2809246.720,39569282.004</t>
    </r>
    <r>
      <rPr>
        <sz val="9"/>
        <rFont val="宋体"/>
        <family val="0"/>
      </rPr>
      <t>；</t>
    </r>
    <r>
      <rPr>
        <sz val="9"/>
        <rFont val="Times New Roman"/>
        <family val="1"/>
      </rPr>
      <t>2808796.720</t>
    </r>
    <r>
      <rPr>
        <sz val="9"/>
        <rFont val="宋体"/>
        <family val="0"/>
      </rPr>
      <t>，</t>
    </r>
    <r>
      <rPr>
        <sz val="9"/>
        <rFont val="Times New Roman"/>
        <family val="1"/>
      </rPr>
      <t>39568902.004</t>
    </r>
    <r>
      <rPr>
        <sz val="9"/>
        <rFont val="宋体"/>
        <family val="0"/>
      </rPr>
      <t>；</t>
    </r>
  </si>
  <si>
    <r>
      <t>2808926.720,39568692.004</t>
    </r>
    <r>
      <rPr>
        <sz val="9"/>
        <rFont val="宋体"/>
        <family val="0"/>
      </rPr>
      <t>；</t>
    </r>
    <r>
      <rPr>
        <sz val="9"/>
        <rFont val="Times New Roman"/>
        <family val="1"/>
      </rPr>
      <t>2809022.043,39568778.251,</t>
    </r>
  </si>
  <si>
    <t>700.0000,600.0000,,1,</t>
  </si>
  <si>
    <t>AXC012</t>
  </si>
  <si>
    <t>安溪县感德华南硫铁矿霞春硫铁矿</t>
  </si>
  <si>
    <t>2800563.08,39588972.23；2800336.69,39588762.25;</t>
  </si>
  <si>
    <t>2800317.57,39589108.33；2800449.74,39589179.24;</t>
  </si>
  <si>
    <t>500,400,,1;</t>
  </si>
  <si>
    <t>AXC013</t>
  </si>
  <si>
    <t>2788806.62,39597332.37;2788608.62,39597936.37;</t>
  </si>
  <si>
    <t>2789336.62,39598152.37;2789884.62,39598122.37;</t>
  </si>
  <si>
    <t>2790052.62,39597606.37;2789764.62,39597478.37;</t>
  </si>
  <si>
    <t>2789472.62,39597498.37;2789266.62,39597488.37;</t>
  </si>
  <si>
    <t>1000,700,,1;</t>
  </si>
  <si>
    <t>AXC014</t>
  </si>
  <si>
    <t>2791240.61,39597522.37;2791240.61,39598255.37;</t>
  </si>
  <si>
    <t>2789884.61,39598122.37;2790052.61,39597606.37;</t>
  </si>
  <si>
    <t>2790476.61,39597252.37;1150,850,,1;</t>
  </si>
  <si>
    <t>AXC015</t>
  </si>
  <si>
    <t>2810846.74,39569652.01;2810846.74,39569912.01;</t>
  </si>
  <si>
    <t>2810146.74,39570192.01;2810106.74;39569472.01;</t>
  </si>
  <si>
    <t>660,550,,1;</t>
  </si>
  <si>
    <t>AXC016</t>
  </si>
  <si>
    <r>
      <rPr>
        <sz val="9"/>
        <rFont val="宋体"/>
        <family val="0"/>
      </rPr>
      <t>安溪县珍地石中金石灰岩矿</t>
    </r>
  </si>
  <si>
    <r>
      <rPr>
        <sz val="9"/>
        <rFont val="宋体"/>
        <family val="0"/>
      </rPr>
      <t>水泥用石灰岩</t>
    </r>
  </si>
  <si>
    <t>2791250.625,39596760.362;2791536.625,39597293.362;</t>
  </si>
  <si>
    <t>2791246.625,39597462.362;2790866.625,39597337.362;</t>
  </si>
  <si>
    <t>2791246.625,39596422.362;2791446.625,39596497.362;</t>
  </si>
  <si>
    <t>800,650,,1;</t>
  </si>
  <si>
    <t>AXC017</t>
  </si>
  <si>
    <t>湖上石灰岩整合开采（含探转采）区块</t>
  </si>
  <si>
    <t>2795017.85,39597336.96;2795026.85,39598596.37;</t>
  </si>
  <si>
    <t>已设采矿权整合</t>
  </si>
  <si>
    <t>福建安溪三元集发水泥有限公司上洋石灰岩矿、集安矿业（安溪）有限公司五阆山石灰矿、安溪县湖上乡珍地面呈石灰矿、福建省安溪德泰矿业有限公司湖上水泥用石灰岩勘查区(探转采)</t>
  </si>
  <si>
    <t>2794565.35,39598599.77;2794571.53,39599439.26;</t>
  </si>
  <si>
    <t>2792936.86,39599391.63;2792928.06,39602330.93;</t>
  </si>
  <si>
    <t>2790927.46,39602318.03;2790939.66,39599826.33;</t>
  </si>
  <si>
    <t>2789496.74,39599896.37;2789490.62,39599056.66;</t>
  </si>
  <si>
    <t>2788105.75,39599066.89;2788099.55,39598226.76;</t>
  </si>
  <si>
    <t>已设采矿权保留</t>
  </si>
  <si>
    <t>2790407.39,39598210.08;2790410.75,39598629.96;</t>
  </si>
  <si>
    <t>2791333.94,39598623.14;2791327.73,39597783.47;</t>
  </si>
  <si>
    <t>2791789.53,39597780.06;2791996.64,39597532.36;</t>
  </si>
  <si>
    <t>2792146.64,39597552.36;2792146.64,39597252.36;</t>
  </si>
  <si>
    <t>2792266.64,39596952.36;2793446.65,39596952.35;</t>
  </si>
  <si>
    <t>2793446.65,39596702.35;2793946.65,39596702.35;</t>
  </si>
  <si>
    <t>2793946.65,39596812.35;2794946.65,39596812.35;</t>
  </si>
  <si>
    <r>
      <t>2794946.97,39597337.47;</t>
    </r>
    <r>
      <rPr>
        <sz val="9"/>
        <rFont val="宋体"/>
        <family val="0"/>
      </rPr>
      <t>600,-100,,1;</t>
    </r>
  </si>
  <si>
    <t>AXC018</t>
  </si>
  <si>
    <r>
      <rPr>
        <sz val="9"/>
        <rFont val="宋体"/>
        <family val="0"/>
      </rPr>
      <t>福建省安溪芦田陶瓷原料选矿厂招坑高岭土矿</t>
    </r>
  </si>
  <si>
    <r>
      <rPr>
        <sz val="9"/>
        <rFont val="宋体"/>
        <family val="0"/>
      </rPr>
      <t>高岭土</t>
    </r>
  </si>
  <si>
    <t>2767271.66,39578545.10;2767271.66,39578750.10;</t>
  </si>
  <si>
    <r>
      <t xml:space="preserve"> </t>
    </r>
    <r>
      <rPr>
        <sz val="9"/>
        <rFont val="宋体"/>
        <family val="0"/>
      </rPr>
      <t>千吨</t>
    </r>
  </si>
  <si>
    <t>2766849.66,39578944.10;2766703.66,39578915.10;</t>
  </si>
  <si>
    <t>2766729.66,39578787.10;2766846.66,39578816.10;</t>
  </si>
  <si>
    <t>2766991.66,39578438.10;1005,880,,1;</t>
  </si>
  <si>
    <t>AXC019</t>
  </si>
  <si>
    <r>
      <rPr>
        <sz val="9"/>
        <rFont val="宋体"/>
        <family val="0"/>
      </rPr>
      <t>建筑用辉绿岩</t>
    </r>
  </si>
  <si>
    <t>2809416.82,39597481.31;2809466.82,39597572.31;</t>
  </si>
  <si>
    <t>2809236.82,39597682.31;2809106.82,39597832.31;</t>
  </si>
  <si>
    <t>2808983.82,39597926.31;2808936.82,39597842.31;</t>
  </si>
  <si>
    <t>2809166.82,39597672.31;2809316.82,39597502.31;</t>
  </si>
  <si>
    <t>760,690,,1;</t>
  </si>
  <si>
    <t>AXC020</t>
  </si>
  <si>
    <t>2791934.45,39589381.28;2791796.72,39589534.77;</t>
  </si>
  <si>
    <t>2791650.27,39589368.67;2791629.56,39589224.05；</t>
  </si>
  <si>
    <t>2791658.95,39589189.78；*,910,725,,1,</t>
  </si>
  <si>
    <t>AXC021</t>
  </si>
  <si>
    <t>2780200.00,39622820.00;2780141.00,39622568.00;</t>
  </si>
  <si>
    <t>2779920.00,39622625.00;2779903.00,39622782.00;</t>
  </si>
  <si>
    <t>2780100.00,39622860.00;*,450,250,,1;</t>
  </si>
  <si>
    <t>AXC022</t>
  </si>
  <si>
    <t>2780900.70,39611929.29;2780982.70,39612064.29;</t>
  </si>
  <si>
    <t>2780845.70,39612239.29;2780700.70,39612089.29;</t>
  </si>
  <si>
    <r>
      <t>365,275,</t>
    </r>
    <r>
      <rPr>
        <sz val="9"/>
        <rFont val="宋体"/>
        <family val="0"/>
      </rPr>
      <t>清水岩矿泉水</t>
    </r>
    <r>
      <rPr>
        <sz val="9"/>
        <rFont val="Times New Roman"/>
        <family val="1"/>
      </rPr>
      <t>,1;</t>
    </r>
  </si>
  <si>
    <t>AXC023</t>
  </si>
  <si>
    <r>
      <rPr>
        <sz val="9"/>
        <rFont val="宋体"/>
        <family val="0"/>
      </rPr>
      <t>安溪县汤埔地热</t>
    </r>
  </si>
  <si>
    <t>2784519.29348444,39612163.3980800;</t>
  </si>
  <si>
    <r>
      <rPr>
        <sz val="9"/>
        <rFont val="宋体"/>
        <family val="0"/>
      </rPr>
      <t>探矿权转采矿权</t>
    </r>
  </si>
  <si>
    <r>
      <t xml:space="preserve"> </t>
    </r>
    <r>
      <rPr>
        <sz val="9"/>
        <rFont val="宋体"/>
        <family val="0"/>
      </rPr>
      <t>万立方米</t>
    </r>
    <r>
      <rPr>
        <sz val="9"/>
        <rFont val="Times New Roman"/>
        <family val="1"/>
      </rPr>
      <t>/</t>
    </r>
    <r>
      <rPr>
        <sz val="9"/>
        <rFont val="宋体"/>
        <family val="0"/>
      </rPr>
      <t>年</t>
    </r>
  </si>
  <si>
    <t>2783596.05406988,39612171.0199248;</t>
  </si>
  <si>
    <t>2783599.52859643,39612591.1702528;</t>
  </si>
  <si>
    <t>2784522.76885086,39612583.5198531;</t>
  </si>
  <si>
    <r>
      <t>0,0,</t>
    </r>
    <r>
      <rPr>
        <sz val="9"/>
        <rFont val="宋体"/>
        <family val="0"/>
      </rPr>
      <t>汤埔地热</t>
    </r>
    <r>
      <rPr>
        <sz val="9"/>
        <rFont val="Times New Roman"/>
        <family val="1"/>
      </rPr>
      <t>,1;</t>
    </r>
  </si>
  <si>
    <t>AXC024</t>
  </si>
  <si>
    <r>
      <rPr>
        <sz val="9"/>
        <rFont val="宋体"/>
        <family val="0"/>
      </rPr>
      <t>安溪县佛仔格地热</t>
    </r>
  </si>
  <si>
    <t>2784565.48715535,39617625.0113332;</t>
  </si>
  <si>
    <t>2783180.61166232,39617637.0001091;</t>
  </si>
  <si>
    <t>2783191.57974319,39618897.5104045;</t>
  </si>
  <si>
    <t>2784576.45921375,39618885.3931061;</t>
  </si>
  <si>
    <r>
      <t>0,0,</t>
    </r>
    <r>
      <rPr>
        <sz val="9"/>
        <rFont val="宋体"/>
        <family val="0"/>
      </rPr>
      <t>佛仔格地热</t>
    </r>
    <r>
      <rPr>
        <sz val="9"/>
        <rFont val="Times New Roman"/>
        <family val="1"/>
      </rPr>
      <t>,1;</t>
    </r>
  </si>
  <si>
    <t>AXC025</t>
  </si>
  <si>
    <r>
      <rPr>
        <sz val="9"/>
        <rFont val="宋体"/>
        <family val="0"/>
      </rPr>
      <t>安溪县龙涓燕尾建筑用花岗岩</t>
    </r>
  </si>
  <si>
    <t>2767940.00,39573160.00;2767810.00,39573310.00;</t>
  </si>
  <si>
    <r>
      <rPr>
        <sz val="9"/>
        <rFont val="宋体"/>
        <family val="0"/>
      </rPr>
      <t>空白区新设</t>
    </r>
  </si>
  <si>
    <r>
      <t xml:space="preserve"> </t>
    </r>
    <r>
      <rPr>
        <sz val="9"/>
        <rFont val="宋体"/>
        <family val="0"/>
      </rPr>
      <t>千立方米</t>
    </r>
  </si>
  <si>
    <t>拍卖出让</t>
  </si>
  <si>
    <t>2767640.00,39573170.00;2767770.00,39573020.00;</t>
  </si>
  <si>
    <r>
      <t>1100,900,</t>
    </r>
    <r>
      <rPr>
        <sz val="9"/>
        <rFont val="宋体"/>
        <family val="0"/>
      </rPr>
      <t>龙涓燕尾</t>
    </r>
    <r>
      <rPr>
        <sz val="9"/>
        <rFont val="Times New Roman"/>
        <family val="1"/>
      </rPr>
      <t>,1;</t>
    </r>
  </si>
  <si>
    <t>AXC026</t>
  </si>
  <si>
    <r>
      <rPr>
        <sz val="9"/>
        <rFont val="宋体"/>
        <family val="0"/>
      </rPr>
      <t>安溪县城厢大坝矿区</t>
    </r>
  </si>
  <si>
    <t>2770950.00,39614370.00;2770050.00,39614600.00;</t>
  </si>
  <si>
    <t>2770910.00,39614590.00;2770720.00,39614500.00;</t>
  </si>
  <si>
    <t>260,195,,1;</t>
  </si>
  <si>
    <t>AXC027</t>
  </si>
  <si>
    <r>
      <rPr>
        <sz val="9"/>
        <rFont val="宋体"/>
        <family val="0"/>
      </rPr>
      <t>安溪县城厢龙潭矿区</t>
    </r>
  </si>
  <si>
    <t>2770745.00,39621686.00;2770745.00,39621936.00;</t>
  </si>
  <si>
    <t>2770545.00,39621936.00;2770545.00,39621686.00;</t>
  </si>
  <si>
    <t>200,140,,1;</t>
  </si>
  <si>
    <t>AXC028</t>
  </si>
  <si>
    <r>
      <rPr>
        <sz val="9"/>
        <rFont val="宋体"/>
        <family val="0"/>
      </rPr>
      <t>安溪县城厢南山矿区</t>
    </r>
  </si>
  <si>
    <t>2769060.00,39619830.00;2769060.00,39620130.00;</t>
  </si>
  <si>
    <r>
      <t>备选（</t>
    </r>
    <r>
      <rPr>
        <sz val="9"/>
        <rFont val="宋体"/>
        <family val="0"/>
      </rPr>
      <t>兴泉铁路建设）</t>
    </r>
  </si>
  <si>
    <t>2768760.00,39620130.00;2768760.00,39619830.00;</t>
  </si>
  <si>
    <t>450,300,,1;</t>
  </si>
  <si>
    <t>AXC029</t>
  </si>
  <si>
    <r>
      <rPr>
        <sz val="9"/>
        <rFont val="宋体"/>
        <family val="0"/>
      </rPr>
      <t>安溪县龙门毛岭坑矿区</t>
    </r>
  </si>
  <si>
    <t>2758059.00,39608560.00;2757914.00,39608823.00;</t>
  </si>
  <si>
    <t>2757651.00,39608678.00;2757797.00,39608415.00;</t>
  </si>
  <si>
    <t>400,300,,1;</t>
  </si>
  <si>
    <t>AXC030</t>
  </si>
  <si>
    <t>安溪县剑斗举口矿区</t>
  </si>
  <si>
    <t>建筑用凝灰岩矿</t>
  </si>
  <si>
    <t>2802723.00,39596771.00;2802380.00,39597065.00;</t>
  </si>
  <si>
    <t>主选（白濑水利工程建设）</t>
  </si>
  <si>
    <t>需要和泉州市国土局对接后最终确定是否增加</t>
  </si>
  <si>
    <t>2802674.00,39597408.00;2803223.00,39597174.00;</t>
  </si>
  <si>
    <t>350,200,,1;</t>
  </si>
  <si>
    <t>AXC031</t>
  </si>
  <si>
    <t>安溪县剑斗圳下矿区</t>
  </si>
  <si>
    <t>建筑用片岩</t>
  </si>
  <si>
    <r>
      <t>2804540</t>
    </r>
    <r>
      <rPr>
        <sz val="9"/>
        <rFont val="宋体"/>
        <family val="0"/>
      </rPr>
      <t>，</t>
    </r>
    <r>
      <rPr>
        <sz val="9"/>
        <rFont val="Times New Roman"/>
        <family val="1"/>
      </rPr>
      <t>39591750</t>
    </r>
    <r>
      <rPr>
        <sz val="9"/>
        <rFont val="宋体"/>
        <family val="0"/>
      </rPr>
      <t>；</t>
    </r>
    <r>
      <rPr>
        <sz val="9"/>
        <rFont val="Times New Roman"/>
        <family val="1"/>
      </rPr>
      <t>2804244</t>
    </r>
    <r>
      <rPr>
        <sz val="9"/>
        <rFont val="宋体"/>
        <family val="0"/>
      </rPr>
      <t>，</t>
    </r>
    <r>
      <rPr>
        <sz val="9"/>
        <rFont val="Times New Roman"/>
        <family val="1"/>
      </rPr>
      <t>39592091;</t>
    </r>
  </si>
  <si>
    <t>备选（白濑水利工程建设）</t>
  </si>
  <si>
    <r>
      <t>2804116</t>
    </r>
    <r>
      <rPr>
        <sz val="9"/>
        <rFont val="宋体"/>
        <family val="0"/>
      </rPr>
      <t>，</t>
    </r>
    <r>
      <rPr>
        <sz val="9"/>
        <rFont val="Times New Roman"/>
        <family val="1"/>
      </rPr>
      <t>39591856</t>
    </r>
    <r>
      <rPr>
        <sz val="9"/>
        <rFont val="宋体"/>
        <family val="0"/>
      </rPr>
      <t>；</t>
    </r>
    <r>
      <rPr>
        <sz val="9"/>
        <rFont val="Times New Roman"/>
        <family val="1"/>
      </rPr>
      <t>2804374</t>
    </r>
    <r>
      <rPr>
        <sz val="9"/>
        <rFont val="宋体"/>
        <family val="0"/>
      </rPr>
      <t>，</t>
    </r>
    <r>
      <rPr>
        <sz val="9"/>
        <rFont val="Times New Roman"/>
        <family val="1"/>
      </rPr>
      <t>39591562;</t>
    </r>
  </si>
  <si>
    <t>350,260,,2;</t>
  </si>
  <si>
    <t>DHC001</t>
  </si>
  <si>
    <r>
      <rPr>
        <sz val="9"/>
        <rFont val="宋体"/>
        <family val="0"/>
      </rPr>
      <t>德化县丘埕矿业有限公司丘埕铁多金属矿</t>
    </r>
  </si>
  <si>
    <t>2857433.97205065,39608628.949076123;</t>
  </si>
  <si>
    <r>
      <rPr>
        <sz val="9"/>
        <rFont val="宋体"/>
        <family val="0"/>
      </rPr>
      <t>钼</t>
    </r>
    <r>
      <rPr>
        <sz val="9"/>
        <rFont val="Times New Roman"/>
        <family val="1"/>
      </rPr>
      <t xml:space="preserve"> </t>
    </r>
    <r>
      <rPr>
        <sz val="9"/>
        <rFont val="宋体"/>
        <family val="0"/>
      </rPr>
      <t>吨
矿石</t>
    </r>
    <r>
      <rPr>
        <sz val="9"/>
        <rFont val="Times New Roman"/>
        <family val="1"/>
      </rPr>
      <t xml:space="preserve"> </t>
    </r>
    <r>
      <rPr>
        <sz val="9"/>
        <rFont val="宋体"/>
        <family val="0"/>
      </rPr>
      <t>千吨</t>
    </r>
  </si>
  <si>
    <t>1773
2230.4</t>
  </si>
  <si>
    <t>2019—2020</t>
  </si>
  <si>
    <t>2857444.35602717,39609882.455002487;</t>
  </si>
  <si>
    <t>2855597.72522118,39609897.835538698;</t>
  </si>
  <si>
    <t>2855608.22353775,39611151.520262185;</t>
  </si>
  <si>
    <t>2855146.56526180,39611155.407811126;</t>
  </si>
  <si>
    <t>2855143.05299161,39610737.497915547;</t>
  </si>
  <si>
    <t>2854681.39537581,39610741.370257860;</t>
  </si>
  <si>
    <t>2854677.89674488,39610323.446109017;</t>
  </si>
  <si>
    <t>2853292.92663786,39610335.015781857;</t>
  </si>
  <si>
    <t>2853299.93470404,39611170.952137555;</t>
  </si>
  <si>
    <t>2852838.27770097,39611174.836751731;</t>
  </si>
  <si>
    <t>2852827.78665822,39609920.888934412;</t>
  </si>
  <si>
    <t>2853751.09849339,39609913.206790528;</t>
  </si>
  <si>
    <t>2853744.16900073,39609077.301848114;</t>
  </si>
  <si>
    <t>2854205.82449981,39609073.489135679;</t>
  </si>
  <si>
    <t>2854195.52829915,39607819.678271115;</t>
  </si>
  <si>
    <t>2855580.49275902,39607808.368251532;</t>
  </si>
  <si>
    <t>2855587.34603450,39608644.154086892;</t>
  </si>
  <si>
    <t>2856049.00215580,39608640.353694632;</t>
  </si>
  <si>
    <t>2856055.90917403,39609476.111719947;</t>
  </si>
  <si>
    <t>2856979.22377564,39609468.450706220;</t>
  </si>
  <si>
    <t>2856972.31516385,39608632.751189228;</t>
  </si>
  <si>
    <r>
      <t>900,400,</t>
    </r>
    <r>
      <rPr>
        <sz val="9"/>
        <rFont val="宋体"/>
        <family val="0"/>
      </rPr>
      <t>丘埕青岗</t>
    </r>
    <r>
      <rPr>
        <sz val="9"/>
        <rFont val="Times New Roman"/>
        <family val="1"/>
      </rPr>
      <t>,1;</t>
    </r>
  </si>
  <si>
    <t>DHC002</t>
  </si>
  <si>
    <r>
      <rPr>
        <sz val="9"/>
        <rFont val="宋体"/>
        <family val="0"/>
      </rPr>
      <t>德化东钰金矿有限公司桂阳乡十字格牛车坪矿区金矿</t>
    </r>
  </si>
  <si>
    <t>2859814.47,39632556.52;2859187.47,39633072.53;</t>
  </si>
  <si>
    <r>
      <t xml:space="preserve"> </t>
    </r>
    <r>
      <rPr>
        <sz val="9"/>
        <rFont val="宋体"/>
        <family val="0"/>
      </rPr>
      <t>金</t>
    </r>
    <r>
      <rPr>
        <sz val="9"/>
        <rFont val="Times New Roman"/>
        <family val="1"/>
      </rPr>
      <t xml:space="preserve"> </t>
    </r>
    <r>
      <rPr>
        <sz val="9"/>
        <rFont val="宋体"/>
        <family val="0"/>
      </rPr>
      <t>千克</t>
    </r>
  </si>
  <si>
    <t>2858755.46,39632500.53;2858762.46,39631966.52;</t>
  </si>
  <si>
    <t>2859537.47,39631960.52;2860010.00,39631960.00;</t>
  </si>
  <si>
    <t>2860010.00,39631800.00;2860843.00,39631800.00;</t>
  </si>
  <si>
    <t>2860853.00,39632731.00;2860000.00,39632731.00;</t>
  </si>
  <si>
    <r>
      <t>885,550,</t>
    </r>
    <r>
      <rPr>
        <sz val="9"/>
        <rFont val="宋体"/>
        <family val="0"/>
      </rPr>
      <t>牛车坪金矿</t>
    </r>
    <r>
      <rPr>
        <sz val="9"/>
        <rFont val="Times New Roman"/>
        <family val="1"/>
      </rPr>
      <t>,1;</t>
    </r>
  </si>
  <si>
    <t>DHC003</t>
  </si>
  <si>
    <r>
      <rPr>
        <sz val="9"/>
        <rFont val="宋体"/>
        <family val="0"/>
      </rPr>
      <t>德化县双旗山金矿</t>
    </r>
  </si>
  <si>
    <t>2866147.50,39619752.38;2866407.50,39619802.38;</t>
  </si>
  <si>
    <t>2866407.50,39620752.38;2866186.50,39620752.38;</t>
  </si>
  <si>
    <t>2866191.50,39621345.38;2865853.50,39621348.38;</t>
  </si>
  <si>
    <t>2865385.50,39620850.38;2865385.50,39620752.38;</t>
  </si>
  <si>
    <t>2865547.50,39620752.38;2865547.50,39620352.38;</t>
  </si>
  <si>
    <r>
      <t>750,420,</t>
    </r>
    <r>
      <rPr>
        <sz val="9"/>
        <rFont val="宋体"/>
        <family val="0"/>
      </rPr>
      <t>双旗山金矿</t>
    </r>
    <r>
      <rPr>
        <sz val="9"/>
        <rFont val="Times New Roman"/>
        <family val="1"/>
      </rPr>
      <t>,1;</t>
    </r>
  </si>
  <si>
    <t>DHC004</t>
  </si>
  <si>
    <r>
      <rPr>
        <sz val="9"/>
        <rFont val="宋体"/>
        <family val="0"/>
      </rPr>
      <t>福建省德化瑞昌矿业有限公司汤头河空石英矿</t>
    </r>
  </si>
  <si>
    <t>2858197.00,39609953.00;2858110.00,39610080.00;</t>
  </si>
  <si>
    <t>2858000.00,39610420.00;2858000.00,39610560.00;</t>
  </si>
  <si>
    <t>2858246.00,39610637.00;2858379.00,39610600.00;</t>
  </si>
  <si>
    <t>635,487,,0;</t>
  </si>
  <si>
    <t>DHC005</t>
  </si>
  <si>
    <r>
      <rPr>
        <sz val="9"/>
        <rFont val="宋体"/>
        <family val="0"/>
      </rPr>
      <t>德化县打石坑陶瓷土矿</t>
    </r>
  </si>
  <si>
    <t>2849997.294,39609412.310;2850162.294,39609612.310;</t>
  </si>
  <si>
    <t>2850441.699,39609948.980;2850241.552,39610138.520;</t>
  </si>
  <si>
    <t>2849935.507,39609767.560;1025,700,,1;</t>
  </si>
  <si>
    <t>DHC006</t>
  </si>
  <si>
    <r>
      <rPr>
        <sz val="9"/>
        <rFont val="宋体"/>
        <family val="0"/>
      </rPr>
      <t>德化县自来水公司蕉溪地热</t>
    </r>
  </si>
  <si>
    <t>2828387.26,39627722.12;2828187.26,39627762.12;</t>
  </si>
  <si>
    <t>2828077.26,39628112.12;2828377.26,39628152.12;</t>
  </si>
  <si>
    <t>0,-80,,1;</t>
  </si>
  <si>
    <t>DHC007</t>
  </si>
  <si>
    <r>
      <rPr>
        <sz val="9"/>
        <rFont val="宋体"/>
        <family val="0"/>
      </rPr>
      <t>德化县盖德乡凤山村笔架山铁矿</t>
    </r>
  </si>
  <si>
    <t>2820302.07,39612132.06;2820027.07,39612567.06;</t>
  </si>
  <si>
    <t>2820172.07,39612867.06;2820377.07,39612607.06;</t>
  </si>
  <si>
    <t>140,950,,1;</t>
  </si>
  <si>
    <t>DHC008</t>
  </si>
  <si>
    <r>
      <rPr>
        <sz val="9"/>
        <rFont val="宋体"/>
        <family val="0"/>
      </rPr>
      <t>福建省德化鑫阳矿业有限公司鑫阳铁矿</t>
    </r>
  </si>
  <si>
    <t>2829747.13,39604151.96;2828447.13,39604151.96;</t>
  </si>
  <si>
    <t>2828497.13,39604501.96;2827947.13,39604461.96;</t>
  </si>
  <si>
    <t>2828297.13,39605801.96;2829047.13,39605951.96;</t>
  </si>
  <si>
    <t>2829527.13,39605951.96;2829497.13,39605391.96;</t>
  </si>
  <si>
    <t>2829747.13,39605351.96;2829747.13,39604591.96;</t>
  </si>
  <si>
    <t>2831647.13,39604591.96;2831647.13,39604221.96;</t>
  </si>
  <si>
    <t>2829747.13,39604221.96;1000,480,,1;</t>
  </si>
  <si>
    <t>DHC009</t>
  </si>
  <si>
    <r>
      <rPr>
        <sz val="9"/>
        <rFont val="宋体"/>
        <family val="0"/>
      </rPr>
      <t>德化县柒宝铁矿美湖乡阳山村草园仔、柒宝铁矿</t>
    </r>
  </si>
  <si>
    <t>2829000.20,39602270.00;2829200.00,39602270.00;</t>
  </si>
  <si>
    <t>2829200.00,39603000.00;2829556.00,39603000.00;</t>
  </si>
  <si>
    <t>2829670.00,39603000.00;2829660.00,39602840.00;</t>
  </si>
  <si>
    <t>2829270.00,39602740.00;2829455.00,39602400.00;</t>
  </si>
  <si>
    <t>2829454.00,39602386.00;2829466.00,39602356.00;</t>
  </si>
  <si>
    <t>2829489.00,39602320.00;2829447.00,39602252.00;</t>
  </si>
  <si>
    <t>2829448.00,39602190.00;2829343.00,39602126.00;</t>
  </si>
  <si>
    <t>2829337.00,39602104.00;2829308.00,39602076.00;</t>
  </si>
  <si>
    <t>2829205.00,39602080.50;2829000.20,39602080.50;</t>
  </si>
  <si>
    <t>1060,800,,1;</t>
  </si>
  <si>
    <t>DHC010</t>
  </si>
  <si>
    <r>
      <rPr>
        <sz val="9"/>
        <rFont val="宋体"/>
        <family val="0"/>
      </rPr>
      <t>福建省阳山铁矿新田矿区</t>
    </r>
  </si>
  <si>
    <t>2829556.00,39603000.00;2829556.00,39603920.00;</t>
  </si>
  <si>
    <t>2828690.00,39603920.00;2828690.00,39603000.00;</t>
  </si>
  <si>
    <t>2828800.00,39603000.00;2828800.00,39603100.00;</t>
  </si>
  <si>
    <t>2829200.00,39603100.00;2829200.00,39603000.00;</t>
  </si>
  <si>
    <t>1060,880,,1;2828690.00,39603600.00;</t>
  </si>
  <si>
    <t>2828690.00,39603760.00;2828556.00,39603760.00;</t>
  </si>
  <si>
    <t>2828556.00,39603600.00;1060,880,,1;</t>
  </si>
  <si>
    <t>DHC011</t>
  </si>
  <si>
    <r>
      <rPr>
        <sz val="9"/>
        <rFont val="宋体"/>
        <family val="0"/>
      </rPr>
      <t>福建省阳山铁矿狮头露天矿</t>
    </r>
  </si>
  <si>
    <t>2829200.00,39602300.00;2829200.00,39603100.00;</t>
  </si>
  <si>
    <t>2828800.90,39603100.00;2828800.00,39602300.00;</t>
  </si>
  <si>
    <t>1060,960,,1;</t>
  </si>
  <si>
    <t>DHC012</t>
  </si>
  <si>
    <r>
      <rPr>
        <sz val="9"/>
        <rFont val="宋体"/>
        <family val="0"/>
      </rPr>
      <t>德化涌鑫矿业有限公司上涌锰铁矿</t>
    </r>
  </si>
  <si>
    <t>2850504.00,39609000.00;2850504.00,39609552.00;</t>
  </si>
  <si>
    <t>2850444.00,39609504.00;2850222.00,39609634.00;</t>
  </si>
  <si>
    <t>2850042.00,39609412.00;2849988.00,39609698.00;</t>
  </si>
  <si>
    <t>2850298.00,39609966.00;2850504.00,39609766.00;</t>
  </si>
  <si>
    <t>2850508.00,39610026.00;2850620.00,39610040.00;</t>
  </si>
  <si>
    <t>2850700.00,39611050.00;2849665.00,39611200.00;</t>
  </si>
  <si>
    <t>2849665.00,39609000.00;1010,910,,1;</t>
  </si>
  <si>
    <t>DHC013</t>
  </si>
  <si>
    <r>
      <rPr>
        <sz val="9"/>
        <rFont val="宋体"/>
        <family val="0"/>
      </rPr>
      <t>福建永春祥龙矿业有限公司德化西墘铜</t>
    </r>
    <r>
      <rPr>
        <sz val="9"/>
        <rFont val="Times New Roman"/>
        <family val="1"/>
      </rPr>
      <t>(</t>
    </r>
    <r>
      <rPr>
        <sz val="9"/>
        <rFont val="宋体"/>
        <family val="0"/>
      </rPr>
      <t>金</t>
    </r>
    <r>
      <rPr>
        <sz val="9"/>
        <rFont val="Times New Roman"/>
        <family val="1"/>
      </rPr>
      <t>)</t>
    </r>
    <r>
      <rPr>
        <sz val="9"/>
        <rFont val="宋体"/>
        <family val="0"/>
      </rPr>
      <t>矿</t>
    </r>
  </si>
  <si>
    <t>2866011.60,39632364.70;2866020.00,39633199.90;</t>
  </si>
  <si>
    <r>
      <rPr>
        <sz val="9"/>
        <rFont val="宋体"/>
        <family val="0"/>
      </rPr>
      <t>铜</t>
    </r>
    <r>
      <rPr>
        <sz val="9"/>
        <rFont val="Times New Roman"/>
        <family val="1"/>
      </rPr>
      <t xml:space="preserve"> </t>
    </r>
    <r>
      <rPr>
        <sz val="9"/>
        <rFont val="宋体"/>
        <family val="0"/>
      </rPr>
      <t>吨</t>
    </r>
  </si>
  <si>
    <r>
      <rPr>
        <sz val="9"/>
        <rFont val="宋体"/>
        <family val="0"/>
      </rPr>
      <t>铜矿</t>
    </r>
    <r>
      <rPr>
        <sz val="9"/>
        <rFont val="Times New Roman"/>
        <family val="1"/>
      </rPr>
      <t>(</t>
    </r>
    <r>
      <rPr>
        <sz val="9"/>
        <rFont val="宋体"/>
        <family val="0"/>
      </rPr>
      <t>主</t>
    </r>
    <r>
      <rPr>
        <sz val="9"/>
        <rFont val="Times New Roman"/>
        <family val="1"/>
      </rPr>
      <t>):</t>
    </r>
  </si>
  <si>
    <t>2864634.90,39633213.90;2864622.30,39631961.00;</t>
  </si>
  <si>
    <t>2865084.00,39631956.40;2865088.20,39632374.00;</t>
  </si>
  <si>
    <r>
      <rPr>
        <sz val="9"/>
        <rFont val="宋体"/>
        <family val="0"/>
      </rPr>
      <t>金矿</t>
    </r>
    <r>
      <rPr>
        <sz val="9"/>
        <rFont val="Times New Roman"/>
        <family val="1"/>
      </rPr>
      <t>(</t>
    </r>
    <r>
      <rPr>
        <sz val="9"/>
        <rFont val="宋体"/>
        <family val="0"/>
      </rPr>
      <t>共</t>
    </r>
    <r>
      <rPr>
        <sz val="9"/>
        <rFont val="Times New Roman"/>
        <family val="1"/>
      </rPr>
      <t>):</t>
    </r>
  </si>
  <si>
    <t>1000,650,,1;</t>
  </si>
  <si>
    <t>DHC014</t>
  </si>
  <si>
    <r>
      <rPr>
        <sz val="9"/>
        <rFont val="宋体"/>
        <family val="0"/>
      </rPr>
      <t>福建省德化县青云矿业有限责任公司安村青云山铜</t>
    </r>
    <r>
      <rPr>
        <sz val="9"/>
        <rFont val="Times New Roman"/>
        <family val="1"/>
      </rPr>
      <t>(</t>
    </r>
    <r>
      <rPr>
        <sz val="9"/>
        <rFont val="宋体"/>
        <family val="0"/>
      </rPr>
      <t>金</t>
    </r>
    <r>
      <rPr>
        <sz val="9"/>
        <rFont val="Times New Roman"/>
        <family val="1"/>
      </rPr>
      <t>)</t>
    </r>
    <r>
      <rPr>
        <sz val="9"/>
        <rFont val="宋体"/>
        <family val="0"/>
      </rPr>
      <t>矿</t>
    </r>
  </si>
  <si>
    <t>2865990.00,39630276.00;2866011.00,39632364.00;</t>
  </si>
  <si>
    <t>2865088.00,39632374.00;2865084.00,39631956.00;</t>
  </si>
  <si>
    <t>2864625.00,39631961.00;2864605.00,39630276.00;</t>
  </si>
  <si>
    <t>1030,660,,1;</t>
  </si>
  <si>
    <r>
      <rPr>
        <sz val="9"/>
        <rFont val="宋体"/>
        <family val="0"/>
      </rPr>
      <t>银</t>
    </r>
    <r>
      <rPr>
        <sz val="9"/>
        <rFont val="Times New Roman"/>
        <family val="1"/>
      </rPr>
      <t xml:space="preserve"> </t>
    </r>
    <r>
      <rPr>
        <sz val="9"/>
        <rFont val="宋体"/>
        <family val="0"/>
      </rPr>
      <t>吨</t>
    </r>
  </si>
  <si>
    <r>
      <rPr>
        <sz val="9"/>
        <rFont val="宋体"/>
        <family val="0"/>
      </rPr>
      <t>银矿</t>
    </r>
    <r>
      <rPr>
        <sz val="9"/>
        <rFont val="Times New Roman"/>
        <family val="1"/>
      </rPr>
      <t>(</t>
    </r>
    <r>
      <rPr>
        <sz val="9"/>
        <rFont val="宋体"/>
        <family val="0"/>
      </rPr>
      <t>伴</t>
    </r>
    <r>
      <rPr>
        <sz val="9"/>
        <rFont val="Times New Roman"/>
        <family val="1"/>
      </rPr>
      <t>):</t>
    </r>
  </si>
  <si>
    <t>DHC015</t>
  </si>
  <si>
    <r>
      <rPr>
        <sz val="9"/>
        <rFont val="宋体"/>
        <family val="0"/>
      </rPr>
      <t>福建黄金集团有限公司德化安村雷潭金矿</t>
    </r>
  </si>
  <si>
    <t>2862315.00,39630310.00;2862315.00,39631145.00;</t>
  </si>
  <si>
    <r>
      <t xml:space="preserve">金 </t>
    </r>
    <r>
      <rPr>
        <sz val="9"/>
        <rFont val="宋体"/>
        <family val="0"/>
      </rPr>
      <t>千克</t>
    </r>
  </si>
  <si>
    <t>2861395.00,39631145.00;2861395.00,39630310.00;</t>
  </si>
  <si>
    <t>710,400,,0;</t>
  </si>
  <si>
    <t>DHC016</t>
  </si>
  <si>
    <r>
      <rPr>
        <sz val="9"/>
        <rFont val="宋体"/>
        <family val="0"/>
      </rPr>
      <t>福建省德化县邱村矿业有限公司邱村金矿</t>
    </r>
  </si>
  <si>
    <t>2860047.57,39627201.96;2860047.57,39628251.96;</t>
  </si>
  <si>
    <t>2859547.57,39628251.96;2859547.57,39627201.96;</t>
  </si>
  <si>
    <t>940,631,,1;</t>
  </si>
  <si>
    <t>DHC017</t>
  </si>
  <si>
    <t>2856385.433,39631078.518;2856392.433,39632078.518;</t>
  </si>
  <si>
    <t>2856032.433,39632080.518;2856025.433,39631080.518;</t>
  </si>
  <si>
    <t>650,500,,1;</t>
  </si>
  <si>
    <t>DHC018</t>
  </si>
  <si>
    <r>
      <rPr>
        <sz val="9"/>
        <rFont val="宋体"/>
        <family val="0"/>
      </rPr>
      <t>德化县恒阳瓷土有限公司葛坑叶腊石矿</t>
    </r>
  </si>
  <si>
    <r>
      <rPr>
        <sz val="9"/>
        <rFont val="宋体"/>
        <family val="0"/>
      </rPr>
      <t>叶腊石</t>
    </r>
  </si>
  <si>
    <t>2867437.50,39616102.33;2867167.50,39615792.33;</t>
  </si>
  <si>
    <r>
      <rPr>
        <sz val="9"/>
        <rFont val="宋体"/>
        <family val="0"/>
      </rPr>
      <t>叶蜡石</t>
    </r>
    <r>
      <rPr>
        <sz val="9"/>
        <rFont val="Times New Roman"/>
        <family val="1"/>
      </rPr>
      <t xml:space="preserve"> </t>
    </r>
    <r>
      <rPr>
        <sz val="9"/>
        <rFont val="宋体"/>
        <family val="0"/>
      </rPr>
      <t>千吨</t>
    </r>
  </si>
  <si>
    <t>2867067.50,39616232.33;2867377.50,39616582.33;</t>
  </si>
  <si>
    <t>950,550,,1;</t>
  </si>
  <si>
    <t>DHC019</t>
  </si>
  <si>
    <t>2853697.42,39637162.59;2853697.42,39637752.59;</t>
  </si>
  <si>
    <t>2853197.42,39637752.59;2853197.42,39637162.59;</t>
  </si>
  <si>
    <t>880,590,,1;</t>
  </si>
  <si>
    <t>DHC020</t>
  </si>
  <si>
    <r>
      <rPr>
        <sz val="9"/>
        <rFont val="宋体"/>
        <family val="0"/>
      </rPr>
      <t>德化县上涌镇后坂星发叶腊石矿</t>
    </r>
  </si>
  <si>
    <t>2847197.299,39618719.416;2847197.299,39618845.416;</t>
  </si>
  <si>
    <t>2846812.299,39618912.416;2846857.299,39618782.416;</t>
  </si>
  <si>
    <t>993,900,,1;</t>
  </si>
  <si>
    <t>DHC021</t>
  </si>
  <si>
    <r>
      <rPr>
        <sz val="9"/>
        <rFont val="宋体"/>
        <family val="0"/>
      </rPr>
      <t>德化臻峰矿业有限公司狮形歧叶腊石矿</t>
    </r>
  </si>
  <si>
    <t>2828297.30,39635392.17;2827447.30,39635402.17;</t>
  </si>
  <si>
    <t>2827447.30,39635772.17;2827847.30,39636452.17;</t>
  </si>
  <si>
    <t>2828297.30,39636452.17;762,343,,1;</t>
  </si>
  <si>
    <t>DHC022</t>
  </si>
  <si>
    <t>2847947.30,39615452.27;2847947.30,39616602.27;</t>
  </si>
  <si>
    <r>
      <t xml:space="preserve"> </t>
    </r>
    <r>
      <rPr>
        <sz val="9"/>
        <rFont val="宋体"/>
        <family val="0"/>
      </rPr>
      <t>矿石</t>
    </r>
    <r>
      <rPr>
        <sz val="9"/>
        <rFont val="Times New Roman"/>
        <family val="1"/>
      </rPr>
      <t xml:space="preserve"> </t>
    </r>
    <r>
      <rPr>
        <sz val="9"/>
        <rFont val="宋体"/>
        <family val="0"/>
      </rPr>
      <t>千吨</t>
    </r>
  </si>
  <si>
    <t>2848947.30,39615952.27;2850597.35,39616292.27;</t>
  </si>
  <si>
    <t>2850650.12,39616835.14;2849947.33,39616952.27;</t>
  </si>
  <si>
    <t>2849947.33,39617452.27;2850737.33,39617732.27;</t>
  </si>
  <si>
    <t>2852487.79,39618303.85;2852498.89,39619540.52;</t>
  </si>
  <si>
    <t>2853422.20,39619532.12;2853426.00,39619950.12;</t>
  </si>
  <si>
    <t>2854349.41,39619941.72;2854885.38,39620514.30;</t>
  </si>
  <si>
    <t>2855747.39,39621155.30;2855897.40,39621322.30;</t>
  </si>
  <si>
    <t>2856277.40,39621952.30;2856397.40,39621802.30;</t>
  </si>
  <si>
    <t>2856177.40,39621117.30;2856027.40,39621046.30;</t>
  </si>
  <si>
    <t>2855187.38,39619570.29;2855172.38,39619310.28;</t>
  </si>
  <si>
    <t>2854672.37,39618812.28;2854265.38,39618913.85;</t>
  </si>
  <si>
    <t>2854338.01,39618687.80;2854799.72,39618683.70;</t>
  </si>
  <si>
    <t>2854795.92,39618265.70;2854334.30,39618269.90;</t>
  </si>
  <si>
    <t>2854330.50,39617851.90;2852803.08,39617812.13;</t>
  </si>
  <si>
    <t>2850947.35,39615952.27;2848947.30,39615392.27;</t>
  </si>
  <si>
    <t>1057,500,,1;</t>
  </si>
  <si>
    <t>DHC023</t>
  </si>
  <si>
    <t>2828017.13,39601361.96;2828117.13,39601711.96;</t>
  </si>
  <si>
    <t>2828357.13,39601771.96;2828597.13,39601931.96;</t>
  </si>
  <si>
    <t>2828687.13,39602171.96;2828857.13,39602171.96;</t>
  </si>
  <si>
    <t>2828857.13,39602081.96;2828837.13,39602031.96;</t>
  </si>
  <si>
    <t>2828817.13,39601911.96;2828807.13,39601791.96;</t>
  </si>
  <si>
    <t>2828667.13,39601571.96;2828527.13,39601551.96;</t>
  </si>
  <si>
    <t>2828437.13,39601371.96;980,700,,1;</t>
  </si>
  <si>
    <t>DHC024</t>
  </si>
  <si>
    <r>
      <rPr>
        <sz val="9"/>
        <rFont val="宋体"/>
        <family val="0"/>
      </rPr>
      <t>福建省海峡水泥股份有限公司安石坑水泥用石灰岩矿</t>
    </r>
  </si>
  <si>
    <t>2828747.00,39602182.00;2828747.00,39602952.00;</t>
  </si>
  <si>
    <t>2828637.00,39602952.00;2828637.00,39603541.00;</t>
  </si>
  <si>
    <t>2828503.00,39603541.00;2828503.00,39603712.00;</t>
  </si>
  <si>
    <t>2828637.00,39603712.00;2828637.00,39603787.00;</t>
  </si>
  <si>
    <t>2827727.00,39603792.00;2827727.00,39604222.00;</t>
  </si>
  <si>
    <t>2826924.00,39604225.00;2826921.00,39603802.00;</t>
  </si>
  <si>
    <t>2825997.00,39603802.00;2825997.00,39603492.00;</t>
  </si>
  <si>
    <t>2826267.00,39603492.00;2826267.00,39603042.00;</t>
  </si>
  <si>
    <t>2826472.00,39602952.00;2827027.00,39601952.00;</t>
  </si>
  <si>
    <t>2827357.00,39601952.00;2827357.00,39602142.00;</t>
  </si>
  <si>
    <t>2828672.00,39602142.00;2828672.00,39602182.00;</t>
  </si>
  <si>
    <t>1052,400,,1;</t>
  </si>
  <si>
    <t>DHC025</t>
  </si>
  <si>
    <r>
      <rPr>
        <sz val="9"/>
        <rFont val="宋体"/>
        <family val="0"/>
      </rPr>
      <t>福建省德化县金灿矿业有限公司格头山瓷土</t>
    </r>
    <r>
      <rPr>
        <sz val="9"/>
        <rFont val="Times New Roman"/>
        <family val="1"/>
      </rPr>
      <t>(</t>
    </r>
    <r>
      <rPr>
        <sz val="9"/>
        <rFont val="宋体"/>
        <family val="0"/>
      </rPr>
      <t>石</t>
    </r>
    <r>
      <rPr>
        <sz val="9"/>
        <rFont val="Times New Roman"/>
        <family val="1"/>
      </rPr>
      <t>)</t>
    </r>
    <r>
      <rPr>
        <sz val="9"/>
        <rFont val="宋体"/>
        <family val="0"/>
      </rPr>
      <t>矿</t>
    </r>
  </si>
  <si>
    <t>2857147.34,39611152.31;2857147.34,39611752.31;</t>
  </si>
  <si>
    <t>2857247.34,39612152.31;2857247.34,39612752.31;</t>
  </si>
  <si>
    <t>2856647.34,39612752.31;2856647.34,39612152.31;</t>
  </si>
  <si>
    <t>2854947.34,39611952.31;2854024.26,39612044.95;</t>
  </si>
  <si>
    <t>2853437.49,39611783.37;2854014.02,39611040.04;</t>
  </si>
  <si>
    <t>2853617.34,39610652.31;2853947.34,39610382.31;</t>
  </si>
  <si>
    <t>2855277.34,39611602.31;2856647.34,39611772.31;</t>
  </si>
  <si>
    <t>2856647.34,39611152.31;1090,700,,1;</t>
  </si>
  <si>
    <t>DHC026</t>
  </si>
  <si>
    <t>2828997.05,39607792.37;2828647.05,39608202.37;</t>
  </si>
  <si>
    <t>2828027.05,39608502.37;2827947.06,39608752.36;</t>
  </si>
  <si>
    <t>2827707.05,39608692.37;2827427.05,39608952.37;</t>
  </si>
  <si>
    <t>2827147.05,39608782.37;2827117.05,39608472.37;</t>
  </si>
  <si>
    <t>2826867.04,39608472.37;2826837.05,39608947.38;</t>
  </si>
  <si>
    <t>2827077.05,39609122.38;2827554.61,39609652.11;</t>
  </si>
  <si>
    <t>2827326.49,39609989.12;2827200.00,39609850.00;</t>
  </si>
  <si>
    <t>2827200.00,39609570.00;2826900.00,39609570.00;</t>
  </si>
  <si>
    <t>2826735.07,39609413.08;2826097.04,39609287.38;</t>
  </si>
  <si>
    <t>2825767.03,39608777.38;2825407.03,39608457.38;</t>
  </si>
  <si>
    <t>2826047.03,39607557.37;2826707.03,39607187.36;</t>
  </si>
  <si>
    <t>2827906.74,39607168.98;2828737.05,39607472.37;</t>
  </si>
  <si>
    <t>0,0,,0;</t>
  </si>
  <si>
    <t>DHC027</t>
  </si>
  <si>
    <r>
      <rPr>
        <sz val="9"/>
        <rFont val="宋体"/>
        <family val="0"/>
      </rPr>
      <t>福建省德化县佳鑫矿业有限公司金竹坑瓷石矿</t>
    </r>
  </si>
  <si>
    <t>2829547.07,39608452.36;2829297.07,39609662.38;</t>
  </si>
  <si>
    <t>2828687.07,39610137.38;2828277.06,39610022.38;</t>
  </si>
  <si>
    <t>2828057.06,39610327.39;2827868.72,39610297.31;</t>
  </si>
  <si>
    <t>2828027.06,39610012.38;2827762.06,39609852.38;</t>
  </si>
  <si>
    <t>2827158.95,39609182.09;2827077.49,39609122.48;</t>
  </si>
  <si>
    <t>2826992.49,39608862.48;2827147.49,39608782.48;</t>
  </si>
  <si>
    <t>2827427.05,39608952.37;2827707.06,39608692.37;</t>
  </si>
  <si>
    <t>2827947.06,39608752.36;2828055.41,39608597.01;</t>
  </si>
  <si>
    <t>2828312.06,39608487.37;2829067.07,39607952.36;</t>
  </si>
  <si>
    <t>2829042.06,39607632.35;2828182.05,39606732.35;</t>
  </si>
  <si>
    <t>2827906.74,39606734.20;2827906.74,39606307.39;</t>
  </si>
  <si>
    <t>2828937.06,39606307.34;0,0,,0;</t>
  </si>
  <si>
    <t>DHC028</t>
  </si>
  <si>
    <r>
      <rPr>
        <sz val="9"/>
        <rFont val="宋体"/>
        <family val="0"/>
      </rPr>
      <t>福建省德化恒久矿业有限公司盖德九户林瓷石</t>
    </r>
    <r>
      <rPr>
        <sz val="9"/>
        <rFont val="Times New Roman"/>
        <family val="1"/>
      </rPr>
      <t>(</t>
    </r>
    <r>
      <rPr>
        <sz val="9"/>
        <rFont val="宋体"/>
        <family val="0"/>
      </rPr>
      <t>土</t>
    </r>
    <r>
      <rPr>
        <sz val="9"/>
        <rFont val="Times New Roman"/>
        <family val="1"/>
      </rPr>
      <t>)</t>
    </r>
    <r>
      <rPr>
        <sz val="9"/>
        <rFont val="宋体"/>
        <family val="0"/>
      </rPr>
      <t>矿</t>
    </r>
  </si>
  <si>
    <t>2827947.05,39610087.37;2827467.05,39609867.37;</t>
  </si>
  <si>
    <t>2827287.05,39610082.37;2827042.05,39610622.37;</t>
  </si>
  <si>
    <t>2826847.05,39611222.37;2825627.05,39613542.37;</t>
  </si>
  <si>
    <t>2826217.05,39613792.37;2827797.05,39611302.37;</t>
  </si>
  <si>
    <t>2828387.05,39611372.37;2828387.05,39610437.37;</t>
  </si>
  <si>
    <t>2827797.05,39610302.37;1290,650,,1;</t>
  </si>
  <si>
    <t>DHC029</t>
  </si>
  <si>
    <r>
      <rPr>
        <sz val="9"/>
        <rFont val="宋体"/>
        <family val="0"/>
      </rPr>
      <t>德化县金灿矿业有限公司赤水大西坑瓷石</t>
    </r>
    <r>
      <rPr>
        <sz val="9"/>
        <rFont val="Times New Roman"/>
        <family val="1"/>
      </rPr>
      <t>(</t>
    </r>
    <r>
      <rPr>
        <sz val="9"/>
        <rFont val="宋体"/>
        <family val="0"/>
      </rPr>
      <t>土</t>
    </r>
    <r>
      <rPr>
        <sz val="9"/>
        <rFont val="Times New Roman"/>
        <family val="1"/>
      </rPr>
      <t>)</t>
    </r>
    <r>
      <rPr>
        <sz val="9"/>
        <rFont val="宋体"/>
        <family val="0"/>
      </rPr>
      <t>矿</t>
    </r>
  </si>
  <si>
    <t>2833947.24,39613172.01;2833947.24,39613502.01;</t>
  </si>
  <si>
    <t>2831647.24,39613502.01;2831797.24,39613052.01;</t>
  </si>
  <si>
    <t>2831827.24,39612872.01;2832217.24,39612752.01;</t>
  </si>
  <si>
    <t>1300,900,,1;</t>
  </si>
  <si>
    <t>DHC030</t>
  </si>
  <si>
    <r>
      <rPr>
        <sz val="9"/>
        <rFont val="宋体"/>
        <family val="0"/>
      </rPr>
      <t>德化县大坪山瓷石</t>
    </r>
    <r>
      <rPr>
        <sz val="9"/>
        <rFont val="Times New Roman"/>
        <family val="1"/>
      </rPr>
      <t>(</t>
    </r>
    <r>
      <rPr>
        <sz val="9"/>
        <rFont val="宋体"/>
        <family val="0"/>
      </rPr>
      <t>土</t>
    </r>
    <r>
      <rPr>
        <sz val="9"/>
        <rFont val="Times New Roman"/>
        <family val="1"/>
      </rPr>
      <t>)</t>
    </r>
    <r>
      <rPr>
        <sz val="9"/>
        <rFont val="宋体"/>
        <family val="0"/>
      </rPr>
      <t>矿</t>
    </r>
  </si>
  <si>
    <t>2853107.53,39621642.03;2852777.53,39621232.03;</t>
  </si>
  <si>
    <t>2851057.53,39620317.03;2850777.53,39620722.03;</t>
  </si>
  <si>
    <t>2850947.53,39621952.03;2852637.53,39621952.03;</t>
  </si>
  <si>
    <t>1233.4,880,,1;2849437.53,39621402.03;</t>
  </si>
  <si>
    <t>2848597.53,39621482.03;2848147.53,39621482.03;</t>
  </si>
  <si>
    <t>2848147.53,39621952.03;2849452.53,39621952.03;</t>
  </si>
  <si>
    <t>1007.4,715,,1;</t>
  </si>
  <si>
    <t>DHC031</t>
  </si>
  <si>
    <r>
      <rPr>
        <sz val="9"/>
        <rFont val="宋体"/>
        <family val="0"/>
      </rPr>
      <t>福建省德化县福顺矿业有限公司东山陶瓷土</t>
    </r>
    <r>
      <rPr>
        <sz val="9"/>
        <rFont val="Times New Roman"/>
        <family val="1"/>
      </rPr>
      <t>(</t>
    </r>
    <r>
      <rPr>
        <sz val="9"/>
        <rFont val="宋体"/>
        <family val="0"/>
      </rPr>
      <t>石</t>
    </r>
    <r>
      <rPr>
        <sz val="9"/>
        <rFont val="Times New Roman"/>
        <family val="1"/>
      </rPr>
      <t>)</t>
    </r>
    <r>
      <rPr>
        <sz val="9"/>
        <rFont val="宋体"/>
        <family val="0"/>
      </rPr>
      <t>矿</t>
    </r>
  </si>
  <si>
    <t>2852217.30,39613002.32;2852217.30,39613302.32;</t>
  </si>
  <si>
    <t>2848947.30,39613257.32;2848947.30,39612632.32;</t>
  </si>
  <si>
    <t>2849122.30,39612632.32;1138,825,,1;</t>
  </si>
  <si>
    <t>DHC032</t>
  </si>
  <si>
    <r>
      <rPr>
        <sz val="9"/>
        <rFont val="宋体"/>
        <family val="0"/>
      </rPr>
      <t>德化县上地国山瓷石矿</t>
    </r>
  </si>
  <si>
    <t>2824947.02,39612952.42;2823202.02,39612952.42;</t>
  </si>
  <si>
    <t>2823202.02,39611902.42;2823407.02,39611767.42;</t>
  </si>
  <si>
    <t>2823947.02,39611817.42;2824947.02,39611817.42;</t>
  </si>
  <si>
    <t>1265,855,,1;</t>
  </si>
  <si>
    <t>DHC033</t>
  </si>
  <si>
    <t>2833957.13,39612231.96;2833957.13,39612939.96;</t>
  </si>
  <si>
    <t>2833467.13,39612939.96;2833467.13,39612227.13;</t>
  </si>
  <si>
    <r>
      <t>1350,990,</t>
    </r>
    <r>
      <rPr>
        <sz val="9"/>
        <rFont val="宋体"/>
        <family val="0"/>
      </rPr>
      <t>尖山铁矿</t>
    </r>
    <r>
      <rPr>
        <sz val="9"/>
        <rFont val="Times New Roman"/>
        <family val="1"/>
      </rPr>
      <t>,1;</t>
    </r>
  </si>
  <si>
    <t>DHC034</t>
  </si>
  <si>
    <t>2849542.30524554,39603258.4555397;</t>
  </si>
  <si>
    <r>
      <t xml:space="preserve">钼 </t>
    </r>
    <r>
      <rPr>
        <sz val="9"/>
        <rFont val="宋体"/>
        <family val="0"/>
      </rPr>
      <t>吨</t>
    </r>
  </si>
  <si>
    <t>2849568.83133241,39606603.0955364;</t>
  </si>
  <si>
    <t>2844952.33698877,39606640.2641682;</t>
  </si>
  <si>
    <t>2844925.84166376,39603294.4575986;</t>
  </si>
  <si>
    <t>530,290,,1;</t>
  </si>
  <si>
    <t>DHC035</t>
  </si>
  <si>
    <r>
      <rPr>
        <sz val="9"/>
        <rFont val="宋体"/>
        <family val="0"/>
      </rPr>
      <t>德化县杨梅青云山铜金矿</t>
    </r>
  </si>
  <si>
    <t>2867313.80226242,39629008.2523408;</t>
  </si>
  <si>
    <t>2867347.02973059,39632348.6355356;</t>
  </si>
  <si>
    <t>2866423.65548098,39632357.9365551;</t>
  </si>
  <si>
    <t>2866411.09846800,39631105.2015444;</t>
  </si>
  <si>
    <r>
      <rPr>
        <sz val="9"/>
        <rFont val="宋体"/>
        <family val="0"/>
      </rPr>
      <t>金矿</t>
    </r>
    <r>
      <rPr>
        <sz val="9"/>
        <rFont val="Times New Roman"/>
        <family val="1"/>
      </rPr>
      <t>(</t>
    </r>
    <r>
      <rPr>
        <sz val="9"/>
        <rFont val="宋体"/>
        <family val="0"/>
      </rPr>
      <t>主</t>
    </r>
    <r>
      <rPr>
        <sz val="9"/>
        <rFont val="Times New Roman"/>
        <family val="1"/>
      </rPr>
      <t>):</t>
    </r>
  </si>
  <si>
    <t>2865949.41315933,39631109.8069747;</t>
  </si>
  <si>
    <t>2865941.10914807,39630274.6231088;</t>
  </si>
  <si>
    <r>
      <rPr>
        <sz val="9"/>
        <rFont val="宋体"/>
        <family val="0"/>
      </rPr>
      <t>铜矿</t>
    </r>
    <r>
      <rPr>
        <sz val="9"/>
        <rFont val="Times New Roman"/>
        <family val="1"/>
      </rPr>
      <t>(</t>
    </r>
    <r>
      <rPr>
        <sz val="9"/>
        <rFont val="宋体"/>
        <family val="0"/>
      </rPr>
      <t>共</t>
    </r>
    <r>
      <rPr>
        <sz val="9"/>
        <rFont val="Times New Roman"/>
        <family val="1"/>
      </rPr>
      <t>):</t>
    </r>
  </si>
  <si>
    <t>2865479.42504295,39630279.1984975;</t>
  </si>
  <si>
    <t>2865475.29342220,39629861.5925345;</t>
  </si>
  <si>
    <t>2866398.66093654,39629852.4704203;</t>
  </si>
  <si>
    <t>2866390.43562638,39629017.3184784;</t>
  </si>
  <si>
    <r>
      <t>1200,400,</t>
    </r>
    <r>
      <rPr>
        <sz val="9"/>
        <rFont val="宋体"/>
        <family val="0"/>
      </rPr>
      <t>青云山铜金矿</t>
    </r>
    <r>
      <rPr>
        <sz val="9"/>
        <rFont val="Times New Roman"/>
        <family val="1"/>
      </rPr>
      <t>,1;</t>
    </r>
  </si>
  <si>
    <t>DHC036</t>
  </si>
  <si>
    <t>2857140.57073837,39627436.3587271;</t>
  </si>
  <si>
    <t>2857173.29046332,39630779.3079938;</t>
  </si>
  <si>
    <r>
      <rPr>
        <sz val="9"/>
        <rFont val="宋体"/>
        <family val="0"/>
      </rPr>
      <t>金矿</t>
    </r>
    <r>
      <rPr>
        <sz val="9"/>
        <rFont val="Times New Roman"/>
        <family val="1"/>
      </rPr>
      <t>(</t>
    </r>
    <r>
      <rPr>
        <sz val="9"/>
        <rFont val="宋体"/>
        <family val="0"/>
      </rPr>
      <t>主</t>
    </r>
    <r>
      <rPr>
        <sz val="9"/>
        <rFont val="Times New Roman"/>
        <family val="1"/>
      </rPr>
      <t xml:space="preserve">):4980  </t>
    </r>
  </si>
  <si>
    <t>2856711.61065602,39630783.8849406;</t>
  </si>
  <si>
    <r>
      <rPr>
        <sz val="9"/>
        <rFont val="宋体"/>
        <family val="0"/>
      </rPr>
      <t>银矿</t>
    </r>
    <r>
      <rPr>
        <sz val="9"/>
        <rFont val="Times New Roman"/>
        <family val="1"/>
      </rPr>
      <t>(</t>
    </r>
    <r>
      <rPr>
        <sz val="9"/>
        <rFont val="宋体"/>
        <family val="0"/>
      </rPr>
      <t>共</t>
    </r>
    <r>
      <rPr>
        <sz val="9"/>
        <rFont val="Times New Roman"/>
        <family val="1"/>
      </rPr>
      <t>):175.92</t>
    </r>
  </si>
  <si>
    <t>2856678.89470406,39627440.8186154;</t>
  </si>
  <si>
    <r>
      <t>790,480,</t>
    </r>
    <r>
      <rPr>
        <sz val="9"/>
        <rFont val="宋体"/>
        <family val="0"/>
      </rPr>
      <t>南方子尖金矿</t>
    </r>
    <r>
      <rPr>
        <sz val="9"/>
        <rFont val="Times New Roman"/>
        <family val="1"/>
      </rPr>
      <t>,1;</t>
    </r>
  </si>
  <si>
    <t>DHC037</t>
  </si>
  <si>
    <t>2863187.65794226,39631972.7866419;</t>
  </si>
  <si>
    <t>2863191.85351815,39632390.4681066;</t>
  </si>
  <si>
    <t>2861806.79929937,39632404.3997145;</t>
  </si>
  <si>
    <t>2861794.25669174,39631151.2246901;</t>
  </si>
  <si>
    <t>2862255.93973867,39631146.6254915;</t>
  </si>
  <si>
    <t>2862247.64334938,39630311.2069554;</t>
  </si>
  <si>
    <t>2861324.27941391,39630320.3460366;</t>
  </si>
  <si>
    <t>2861332.57389596,39631155.8231962;</t>
  </si>
  <si>
    <t>2860870.89135132,39631160.4210097;</t>
  </si>
  <si>
    <t>2860846.16985355,39628653.9067674;</t>
  </si>
  <si>
    <t>2862692.89016870,39628635.8630942;</t>
  </si>
  <si>
    <t>2862725.97343365,39631977.4165486;</t>
  </si>
  <si>
    <r>
      <t>900,300,</t>
    </r>
    <r>
      <rPr>
        <sz val="9"/>
        <rFont val="宋体"/>
        <family val="0"/>
      </rPr>
      <t>大蛇金矿</t>
    </r>
    <r>
      <rPr>
        <sz val="9"/>
        <rFont val="Times New Roman"/>
        <family val="1"/>
      </rPr>
      <t>,1;</t>
    </r>
  </si>
  <si>
    <t>DHC038</t>
  </si>
  <si>
    <t>2862726.30,39626967.17;2862730.33,39627384.87;</t>
  </si>
  <si>
    <t>2863192.02,39627380.40;2863204.21,39628633.46;</t>
  </si>
  <si>
    <t>2860895.77,39628656.01;2860879.55,39626984.98;</t>
  </si>
  <si>
    <r>
      <t>800,200,</t>
    </r>
    <r>
      <rPr>
        <sz val="9"/>
        <rFont val="宋体"/>
        <family val="0"/>
      </rPr>
      <t>石头坂金矿</t>
    </r>
    <r>
      <rPr>
        <sz val="9"/>
        <rFont val="Times New Roman"/>
        <family val="1"/>
      </rPr>
      <t>,1;</t>
    </r>
  </si>
  <si>
    <t>DHC039</t>
  </si>
  <si>
    <r>
      <rPr>
        <sz val="9"/>
        <rFont val="宋体"/>
        <family val="0"/>
      </rPr>
      <t>福建省德化县阳兴矿业有限公司将军帽金矿</t>
    </r>
  </si>
  <si>
    <t>2858200.00,39631000.00;2858200.00,39631600.00;</t>
  </si>
  <si>
    <r>
      <rPr>
        <sz val="9"/>
        <rFont val="宋体"/>
        <family val="0"/>
      </rPr>
      <t>原德化东洋矿区</t>
    </r>
  </si>
  <si>
    <t>2857181.31,39631600.00;2857176.89,39631141.46;</t>
  </si>
  <si>
    <t>2857638.57,39631136.87;2857630.28,39630301.16;</t>
  </si>
  <si>
    <t>2858400.00,39630293.71;2858400.00,39631000.00;</t>
  </si>
  <si>
    <t>782.8,-100,,0;</t>
  </si>
  <si>
    <t>DHC040</t>
  </si>
  <si>
    <t>2857177.44003131,39631197.1785833;</t>
  </si>
  <si>
    <t>2857194.17075663,39632868.6652922;</t>
  </si>
  <si>
    <t>2856732.4885416,39632873.31540370;</t>
  </si>
  <si>
    <t>2856728.28647669,39632455.4284379;</t>
  </si>
  <si>
    <t>2855804.92376752,39632464.6972963;</t>
  </si>
  <si>
    <t>2855792.39992641,39631210.9512435;</t>
  </si>
  <si>
    <t>2856007.85046114,39631208.8092392;</t>
  </si>
  <si>
    <t>2856017.02345332,39632128.2076092;</t>
  </si>
  <si>
    <t>2856417.14693711,39632124.2013077;</t>
  </si>
  <si>
    <t>2856407.97302767,39631204.8308310;</t>
  </si>
  <si>
    <r>
      <t>750,200,</t>
    </r>
    <r>
      <rPr>
        <sz val="9"/>
        <rFont val="宋体"/>
        <family val="0"/>
      </rPr>
      <t>大冬坑金矿</t>
    </r>
    <r>
      <rPr>
        <sz val="9"/>
        <rFont val="Times New Roman"/>
        <family val="1"/>
      </rPr>
      <t>,1;</t>
    </r>
  </si>
  <si>
    <t>DHC041</t>
  </si>
  <si>
    <r>
      <rPr>
        <sz val="9"/>
        <rFont val="宋体"/>
        <family val="0"/>
      </rPr>
      <t>德化县大湖金多金属矿</t>
    </r>
  </si>
  <si>
    <t>2855755.54339024,39627449.7363732;</t>
  </si>
  <si>
    <t>2855779.99525136,39629957.2090970;</t>
  </si>
  <si>
    <t>2854394.96169932,39629970.8439074;</t>
  </si>
  <si>
    <t>2854386.76095916,39629134.9302199;</t>
  </si>
  <si>
    <t>2854848.43761168,39629130.4152121;</t>
  </si>
  <si>
    <t>2854852.53183671,39629548.3572201;</t>
  </si>
  <si>
    <t>2855314.20921312,39629543.8269069;</t>
  </si>
  <si>
    <t>2855301.96483592,39628290.0460337;</t>
  </si>
  <si>
    <t>2854840.28887312,39628294.5324766;</t>
  </si>
  <si>
    <t>2854836.23435942,39627876.5917463;</t>
  </si>
  <si>
    <t>2854374.55911618,39627881.0628907;</t>
  </si>
  <si>
    <t>2854370.51830613,39627463.1079626;</t>
  </si>
  <si>
    <r>
      <t>650,350,</t>
    </r>
    <r>
      <rPr>
        <sz val="9"/>
        <rFont val="宋体"/>
        <family val="0"/>
      </rPr>
      <t>大湖金多金属</t>
    </r>
    <r>
      <rPr>
        <sz val="9"/>
        <rFont val="Times New Roman"/>
        <family val="1"/>
      </rPr>
      <t>,1;</t>
    </r>
  </si>
  <si>
    <t>DHC042</t>
  </si>
  <si>
    <r>
      <rPr>
        <sz val="9"/>
        <rFont val="宋体"/>
        <family val="0"/>
      </rPr>
      <t>德化县美湖乡公路坂粘土矿</t>
    </r>
  </si>
  <si>
    <r>
      <rPr>
        <sz val="9"/>
        <rFont val="宋体"/>
        <family val="0"/>
      </rPr>
      <t>水泥用粘土</t>
    </r>
  </si>
  <si>
    <t>2832459.130 ,39607369.296;2832459.130 ,39607749.296;</t>
  </si>
  <si>
    <t>2832149.130 ,39607749.296;2832149.130 ,39607369.296;</t>
  </si>
  <si>
    <t>DHC043</t>
  </si>
  <si>
    <r>
      <rPr>
        <sz val="9"/>
        <rFont val="宋体"/>
        <family val="0"/>
      </rPr>
      <t>德化县上涌云路采石场</t>
    </r>
  </si>
  <si>
    <t>2845302.00,39614282.00;2845323.00,39614483.00;</t>
  </si>
  <si>
    <t>2845379.00,39614584.00;2845476.00,39614583.00;</t>
  </si>
  <si>
    <t>2845475.00,39614283.00;</t>
  </si>
  <si>
    <t>DHC044</t>
  </si>
  <si>
    <r>
      <rPr>
        <sz val="9"/>
        <rFont val="宋体"/>
        <family val="0"/>
      </rPr>
      <t>德化县水口科坑建筑用凝灰岩采石场</t>
    </r>
  </si>
  <si>
    <t>2845936.00,39644282.00;2845938.00,39644457.00;</t>
  </si>
  <si>
    <t>2846168.00,39644458.00;2846168.00,39644281.00;</t>
  </si>
  <si>
    <t>DHC045</t>
  </si>
  <si>
    <t>DHC046</t>
  </si>
  <si>
    <r>
      <rPr>
        <sz val="9"/>
        <rFont val="宋体"/>
        <family val="0"/>
      </rPr>
      <t>德化县浔中岑山建筑用凝灰岩采石场</t>
    </r>
  </si>
  <si>
    <t>2826893.00,39623530.00;2826898.00,39623652.00;</t>
  </si>
  <si>
    <t>2826591.00,39623652.00;2826531.00,39623581.00;</t>
  </si>
  <si>
    <t>DHC047</t>
  </si>
  <si>
    <t>DHC048</t>
  </si>
  <si>
    <r>
      <rPr>
        <sz val="9"/>
        <rFont val="宋体"/>
        <family val="0"/>
      </rPr>
      <t>德化县龙浔英山大山建筑用凝灰岩采石场</t>
    </r>
  </si>
  <si>
    <t>2819951.00,39618706.00;2819813.00,39618709.00;</t>
  </si>
  <si>
    <r>
      <t>备选（</t>
    </r>
    <r>
      <rPr>
        <sz val="9"/>
        <rFont val="宋体"/>
        <family val="0"/>
      </rPr>
      <t>厦沙高速专供）</t>
    </r>
  </si>
  <si>
    <t>2819712.00,39618610.00;2819784.00,39618525.00;</t>
  </si>
  <si>
    <t>2819916.00,39618643.00;670,615,,0;</t>
  </si>
  <si>
    <t>DHC049</t>
  </si>
  <si>
    <r>
      <rPr>
        <sz val="9"/>
        <rFont val="宋体"/>
        <family val="0"/>
      </rPr>
      <t>德化县三班儒坑建筑用凝灰岩采石场</t>
    </r>
  </si>
  <si>
    <t>2812275.00,39627480.00;2812292.00,39627662.00;</t>
  </si>
  <si>
    <t>2812003.00,39627665.00;2812069.00,39627538.00;</t>
  </si>
  <si>
    <t>DHC050</t>
  </si>
  <si>
    <r>
      <rPr>
        <sz val="9"/>
        <rFont val="宋体"/>
        <family val="0"/>
      </rPr>
      <t>德化土坂虎垵采石场</t>
    </r>
  </si>
  <si>
    <t>2823343.18,39620338.51;2823569.84,39620412.40;</t>
  </si>
  <si>
    <r>
      <t>备选（</t>
    </r>
    <r>
      <rPr>
        <sz val="9"/>
        <rFont val="宋体"/>
        <family val="0"/>
      </rPr>
      <t>彭村水库移民区专供）</t>
    </r>
  </si>
  <si>
    <t>2823508.26,39620632.36;2823360.71,39620626.58;</t>
  </si>
  <si>
    <t>DHC051</t>
  </si>
  <si>
    <r>
      <rPr>
        <sz val="9"/>
        <rFont val="宋体"/>
        <family val="0"/>
      </rPr>
      <t>德化县龙门滩苏洋村蜈蚣山建筑用凝灰岩采石场</t>
    </r>
  </si>
  <si>
    <t>2823975,39631504;2824165,39631686;2823847,39632017;</t>
  </si>
  <si>
    <t>2823656,39632024;2823660,39631842;</t>
  </si>
  <si>
    <t>DHC052</t>
  </si>
  <si>
    <t>德化县朱紫采石场</t>
  </si>
  <si>
    <t>2824953.907,39626235.290;2825040.03939625961.268;</t>
  </si>
  <si>
    <t xml:space="preserve"> 千立方米</t>
  </si>
  <si>
    <t>2825218.489,39626017.363;2825082.971,39626282.991;</t>
  </si>
  <si>
    <t>2824953.907,39626235.290;</t>
  </si>
  <si>
    <t>FZC001</t>
  </si>
  <si>
    <r>
      <rPr>
        <sz val="9"/>
        <rFont val="宋体"/>
        <family val="0"/>
      </rPr>
      <t>泉州市丰泽区北峰涌永天然水开发中心</t>
    </r>
  </si>
  <si>
    <t>2763653.84,39660579.99;2763506.70,39660711.28;</t>
  </si>
  <si>
    <t>2763367.18,39660599.33;2763496.32,39660468.43;</t>
  </si>
  <si>
    <t>38.5,0,,1;</t>
  </si>
  <si>
    <t>HAC001</t>
  </si>
  <si>
    <t>2767233.91,39675309.95;2767474.17,39676107.97;</t>
  </si>
  <si>
    <r>
      <rPr>
        <sz val="9"/>
        <rFont val="宋体"/>
        <family val="0"/>
      </rPr>
      <t>已设采矿权整合</t>
    </r>
  </si>
  <si>
    <t>2767100.00,39676660.00;2766817.22,39676430.15;</t>
  </si>
  <si>
    <t>2766810.26,39675379.05;115,50,强力大坑内,1;</t>
  </si>
  <si>
    <t>HAC002</t>
  </si>
  <si>
    <r>
      <rPr>
        <sz val="9"/>
        <rFont val="宋体"/>
        <family val="0"/>
      </rPr>
      <t>惠安吕罔寨钾钠长石矿区</t>
    </r>
  </si>
  <si>
    <t>2784304.002,39678163.884;2784533.225,39678427.235;</t>
  </si>
  <si>
    <t>2784453.508,39678485.228;2784164.027,39678389.510;</t>
  </si>
  <si>
    <t>2784227.352,39678262.909;</t>
  </si>
  <si>
    <t>HAC003</t>
  </si>
  <si>
    <t>2766834.13,39676570.63;2766796.33,39676625.49;</t>
  </si>
  <si>
    <t>2766842.06,39676657.50;2766826.79,39676690.85;</t>
  </si>
  <si>
    <t>2766782.01,39676701.84;2766724.22,39676667.11;</t>
  </si>
  <si>
    <t>2766768.30,39676534.08;0,0,,1;</t>
  </si>
  <si>
    <t>HAC004</t>
  </si>
  <si>
    <r>
      <rPr>
        <sz val="9"/>
        <rFont val="宋体"/>
        <family val="0"/>
      </rPr>
      <t>惠安县净峰镇烟墩山矿区</t>
    </r>
  </si>
  <si>
    <t>2770013.24,20700685.29;2770010.86,20701029.56;</t>
  </si>
  <si>
    <t>2769895.97,20701173.19;2769886.06,20701222.44;</t>
  </si>
  <si>
    <t>2769667.31,20701149.54;2769857.47,20700654.72;</t>
  </si>
  <si>
    <r>
      <t>111,20,</t>
    </r>
    <r>
      <rPr>
        <sz val="9"/>
        <rFont val="宋体"/>
        <family val="0"/>
      </rPr>
      <t>净峰烟墩山</t>
    </r>
    <r>
      <rPr>
        <sz val="9"/>
        <rFont val="Times New Roman"/>
        <family val="1"/>
      </rPr>
      <t>,1;</t>
    </r>
  </si>
  <si>
    <t>HAC005</t>
  </si>
  <si>
    <t>2772843.37,39674298.58;2772847.80,39674498.57;</t>
  </si>
  <si>
    <t>2772647.82,39674503.00;2772643.38,39674303.02;</t>
  </si>
  <si>
    <r>
      <t>48.91,-49,</t>
    </r>
    <r>
      <rPr>
        <sz val="9"/>
        <rFont val="宋体"/>
        <family val="0"/>
      </rPr>
      <t>紫皇矿泉水</t>
    </r>
    <r>
      <rPr>
        <sz val="9"/>
        <rFont val="Times New Roman"/>
        <family val="1"/>
      </rPr>
      <t>,1;</t>
    </r>
  </si>
  <si>
    <t>HAC006</t>
  </si>
  <si>
    <r>
      <rPr>
        <sz val="9"/>
        <rFont val="宋体"/>
        <family val="0"/>
      </rPr>
      <t>惠安县山霞镇山腰建筑用花岗岩矿区</t>
    </r>
  </si>
  <si>
    <t>2757814.572,39687909.140;2757814.572,39688716.317;</t>
  </si>
  <si>
    <t>2758392.121,39688716.317;2758392.121,39687909.140;</t>
  </si>
  <si>
    <t>LCC001</t>
  </si>
  <si>
    <r>
      <rPr>
        <sz val="9"/>
        <rFont val="宋体"/>
        <family val="0"/>
      </rPr>
      <t>泉州市怡新食品饮料有限公司</t>
    </r>
  </si>
  <si>
    <t>2756315.89,39652844.75;2756324.71,39653244.65;</t>
  </si>
  <si>
    <t>2756824.59,39653233.63;2756815.77,39652833.72;</t>
  </si>
  <si>
    <t>0,-85,,1;</t>
  </si>
  <si>
    <t>LJC001</t>
  </si>
  <si>
    <r>
      <rPr>
        <sz val="9"/>
        <rFont val="宋体"/>
        <family val="0"/>
      </rPr>
      <t>泉州市洛江区大扑山矿区建筑用凝灰岩矿区</t>
    </r>
  </si>
  <si>
    <t>2772008,,39666721;2772011,39667026;2771977,39667071;</t>
  </si>
  <si>
    <t>备选区</t>
  </si>
  <si>
    <t>2771631,39667010;2771704,39666616;2771963,39666662;</t>
  </si>
  <si>
    <t>JJC001</t>
  </si>
  <si>
    <r>
      <rPr>
        <sz val="9"/>
        <rFont val="宋体"/>
        <family val="0"/>
      </rPr>
      <t>晋江市永和镇东石镇应岩山建筑用花岗岩采石场</t>
    </r>
  </si>
  <si>
    <t>2728314.00,39655217.10;2728008.80,39654826.80;</t>
  </si>
  <si>
    <r>
      <rPr>
        <sz val="9"/>
        <rFont val="宋体"/>
        <family val="0"/>
      </rPr>
      <t>备选区</t>
    </r>
  </si>
  <si>
    <t>2728213.20,39654461.90;2728536.80,39654412.00;</t>
  </si>
  <si>
    <t>2728879.80,39654732.40;2728843.30,39654925.80;</t>
  </si>
  <si>
    <t>2728675.40,39655097.40;2728314.00,39655217.10;</t>
  </si>
  <si>
    <t>JJC002</t>
  </si>
  <si>
    <r>
      <rPr>
        <sz val="9"/>
        <rFont val="宋体"/>
        <family val="0"/>
      </rPr>
      <t>晋江市永和镇羊角山建筑用花岗岩采石场</t>
    </r>
  </si>
  <si>
    <t>2728486.30,39658532.20;2728371.90,39658314.60;</t>
  </si>
  <si>
    <t>2728390.90,39658111.60;2728560.60,39658013.70;</t>
  </si>
  <si>
    <t>2728748.30,39658091.60;2728782.00,39658246.00;</t>
  </si>
  <si>
    <t>2728806.00,39658491.30;2728790.50,39658534.10;</t>
  </si>
  <si>
    <t>2728658.30,39658647.60;2728486.30,39658532.20;</t>
  </si>
  <si>
    <t>JJC003</t>
  </si>
  <si>
    <r>
      <rPr>
        <sz val="9"/>
        <rFont val="宋体"/>
        <family val="0"/>
      </rPr>
      <t>晋江市永和镇小觉山建筑用花岗岩采石场</t>
    </r>
  </si>
  <si>
    <t>2728261.70,39657520.60;2728209.60,39657142.40;</t>
  </si>
  <si>
    <t>2728503.00,39657133.80;2728778.40,39657424.30;</t>
  </si>
  <si>
    <t>2728717.40,39657713.10;2728558.00,39657768.20;</t>
  </si>
  <si>
    <t>2728261.70,39657520.60;0,0,,0;</t>
  </si>
  <si>
    <t>JJC004</t>
  </si>
  <si>
    <r>
      <rPr>
        <sz val="9"/>
        <rFont val="宋体"/>
        <family val="0"/>
      </rPr>
      <t>晋江市英林镇陈山、马山村建筑用花岗岩采石场</t>
    </r>
  </si>
  <si>
    <t>2727839.90,39658388.00;2727401.10,39658972.00;</t>
  </si>
  <si>
    <t>2726980.80,39658637.00;2727284.80,39658257.00;</t>
  </si>
  <si>
    <t>2727530.30,39657743.50;2727386.90,39657414.10;</t>
  </si>
  <si>
    <t>2726917.50,39657028.20;2727044.00,39656581.70;</t>
  </si>
  <si>
    <t>2727832.90,39656969.70;2727936.10,39657536.50;</t>
  </si>
  <si>
    <t>2728343.20,39657968.60;2728303.90,39658288.70;</t>
  </si>
  <si>
    <t>2727839.90,39658388.00;0,0,,0;</t>
  </si>
  <si>
    <t>JJC005</t>
  </si>
  <si>
    <r>
      <rPr>
        <sz val="9"/>
        <rFont val="宋体"/>
        <family val="0"/>
      </rPr>
      <t>晋江市永和镇东石镇长岭山建筑用花岗岩采石场</t>
    </r>
  </si>
  <si>
    <t>2727435.80,39656060.10;2727032.10,39655840.80;</t>
  </si>
  <si>
    <t>2727081.20,39655392.70;2727525.30,39655079.10;</t>
  </si>
  <si>
    <t>2727993.30,39655529.30;2728011.60,39655791.40;</t>
  </si>
  <si>
    <t>2727867.70,39656032.30;2727435.80,39656060.10;</t>
  </si>
  <si>
    <t>JJC006</t>
  </si>
  <si>
    <r>
      <rPr>
        <sz val="9"/>
        <rFont val="宋体"/>
        <family val="0"/>
      </rPr>
      <t>晋江市金井镇晋井建筑用花岗岩采石场</t>
    </r>
  </si>
  <si>
    <t>2720253.30,39666912.30;2719960.00,39666830.00;</t>
  </si>
  <si>
    <t>2719960.00,39666040.00;2719593.70,39665877.50;</t>
  </si>
  <si>
    <t>2719804.50,39664679.00;2718792.20,39663848.80;</t>
  </si>
  <si>
    <t>2719773.00,39663205.20;2720447.40,39664185.80;</t>
  </si>
  <si>
    <t>2720463.00,39664201.00;2720731.40,39665463.80;</t>
  </si>
  <si>
    <t>2720253.30,39666912.30;0,0,,0;</t>
  </si>
  <si>
    <t>JJC007</t>
  </si>
  <si>
    <r>
      <rPr>
        <sz val="9"/>
        <rFont val="宋体"/>
        <family val="0"/>
      </rPr>
      <t>晋江市金井镇坑口建筑用花岗岩采石场</t>
    </r>
  </si>
  <si>
    <t>2717413.60,39663408.50;2716970.88,39662205.67;</t>
  </si>
  <si>
    <t>2717227.40,39661187.90;2718293.60,39662002.00;</t>
  </si>
  <si>
    <t>2718888.60,39662782.70;2718873.10,39662775.20;</t>
  </si>
  <si>
    <t>2717413.60,39663408.50;</t>
  </si>
  <si>
    <t>NAC001</t>
  </si>
  <si>
    <t>2770627.00,39653784.00;2770627.00,39654015.00;</t>
  </si>
  <si>
    <t>2770452.00,39654015.00;2770452.00,39654212.00;</t>
  </si>
  <si>
    <t>2770419.00,39654290.00;2770328.00,39654290.00;</t>
  </si>
  <si>
    <t>2770328.00,39654138.00;2770274.00,39654138.00;</t>
  </si>
  <si>
    <t>2770274.00,39653969.00;2770523.00,39653827.00;</t>
  </si>
  <si>
    <t>2770523.00,39653784.00;120,40,洪濑石寨山,1;</t>
  </si>
  <si>
    <t>NAC002</t>
  </si>
  <si>
    <r>
      <rPr>
        <sz val="9"/>
        <rFont val="宋体"/>
        <family val="0"/>
      </rPr>
      <t>泉州广华矿业有限公司丰州镇建筑用花岗石矿</t>
    </r>
  </si>
  <si>
    <t>2764840.00,39651150.00;2764892.00,39651314.00;</t>
  </si>
  <si>
    <t>2764765.38,39651354.62;2764565.57,39651449.04;</t>
  </si>
  <si>
    <t>2764499.77,39651309.81;125,30,乡财山,1;</t>
  </si>
  <si>
    <t>NAC003</t>
  </si>
  <si>
    <t>2765924.17,39653262.71;2766082.74,39653489.16;</t>
  </si>
  <si>
    <t>计划到期关闭</t>
  </si>
  <si>
    <t>2766114.50,39653568.47;2765973.67,39653590.91;</t>
  </si>
  <si>
    <t>2765909.80,39653517.70;2765878.82,39653473.77;</t>
  </si>
  <si>
    <t>2765741.80,39653338.77;</t>
  </si>
  <si>
    <t>NAC004</t>
  </si>
  <si>
    <t>2766405.45,39653044.01;2766548.96,39653200.87;</t>
  </si>
  <si>
    <t>2766402.76,39653374.15;2766337.42,39653585.65;</t>
  </si>
  <si>
    <t>2766114.50,39653568.47;2766082.74,39653489.16;</t>
  </si>
  <si>
    <t>2765924.17,39653262.71;2766136.58,39653097.97;</t>
  </si>
  <si>
    <t>270,85,,1;</t>
  </si>
  <si>
    <t>NAC005</t>
  </si>
  <si>
    <t>2771134.05,39632737.46;2771060.00,39632965.48;</t>
  </si>
  <si>
    <t>2770872.00,39632904.00;2770946.88,39632676.00;</t>
  </si>
  <si>
    <r>
      <t>260,145,</t>
    </r>
    <r>
      <rPr>
        <sz val="9"/>
        <rFont val="宋体"/>
        <family val="0"/>
      </rPr>
      <t>仑苍东湖山</t>
    </r>
    <r>
      <rPr>
        <sz val="9"/>
        <rFont val="Times New Roman"/>
        <family val="1"/>
      </rPr>
      <t>,1;</t>
    </r>
  </si>
  <si>
    <t>NAC006</t>
  </si>
  <si>
    <r>
      <rPr>
        <sz val="9"/>
        <rFont val="宋体"/>
        <family val="0"/>
      </rPr>
      <t>南安市丰州镇桃源村大人山采石场</t>
    </r>
  </si>
  <si>
    <t>2765903.36,39652955.09;2766007.54,39653142.84;</t>
  </si>
  <si>
    <t>2765780.69,39653287.89;2765696.50,39653099.71;</t>
  </si>
  <si>
    <r>
      <t>160,75,</t>
    </r>
    <r>
      <rPr>
        <sz val="9"/>
        <rFont val="宋体"/>
        <family val="0"/>
      </rPr>
      <t>丰州桃源大人山</t>
    </r>
    <r>
      <rPr>
        <sz val="9"/>
        <rFont val="Times New Roman"/>
        <family val="1"/>
      </rPr>
      <t>,1;</t>
    </r>
  </si>
  <si>
    <t>NAC007</t>
  </si>
  <si>
    <t>2751600.00,39642040.00;2751600.00,39642270.00;</t>
  </si>
  <si>
    <t>2751390.00,39642270.00;2751390.00,39642040.00;</t>
  </si>
  <si>
    <r>
      <t>160,90,</t>
    </r>
    <r>
      <rPr>
        <sz val="9"/>
        <rFont val="宋体"/>
        <family val="0"/>
      </rPr>
      <t>官桥土地公岭</t>
    </r>
    <r>
      <rPr>
        <sz val="9"/>
        <rFont val="Times New Roman"/>
        <family val="1"/>
      </rPr>
      <t>,1;</t>
    </r>
  </si>
  <si>
    <t>NAC008</t>
  </si>
  <si>
    <t>2786930.00,39646990.00;2786930.00,39647270.00;</t>
  </si>
  <si>
    <t>2786730.00,39647270.00;2786730.00,39646990.00;</t>
  </si>
  <si>
    <r>
      <t>281,151,</t>
    </r>
    <r>
      <rPr>
        <sz val="9"/>
        <rFont val="宋体"/>
        <family val="0"/>
      </rPr>
      <t>呼水格</t>
    </r>
    <r>
      <rPr>
        <sz val="9"/>
        <rFont val="Times New Roman"/>
        <family val="1"/>
      </rPr>
      <t>,1;</t>
    </r>
  </si>
  <si>
    <t>NAC009</t>
  </si>
  <si>
    <t>2775215.00,39656575.00;2775415.00,39656700.00;</t>
  </si>
  <si>
    <t>2775275.00,39656915.00;2775075.00,39656790.00;</t>
  </si>
  <si>
    <r>
      <t>175,80,</t>
    </r>
    <r>
      <rPr>
        <sz val="9"/>
        <rFont val="宋体"/>
        <family val="0"/>
      </rPr>
      <t>洪濑关坑</t>
    </r>
    <r>
      <rPr>
        <sz val="9"/>
        <rFont val="Times New Roman"/>
        <family val="1"/>
      </rPr>
      <t>,1;</t>
    </r>
  </si>
  <si>
    <t>NAC010</t>
  </si>
  <si>
    <t>2794177.10,39630582.70;2794177.10,39630812.70;</t>
  </si>
  <si>
    <t>2793967.10,39630812.70;2793967.10,39630582.70;</t>
  </si>
  <si>
    <r>
      <t>230,133,</t>
    </r>
    <r>
      <rPr>
        <sz val="9"/>
        <rFont val="宋体"/>
        <family val="0"/>
      </rPr>
      <t>水针坝</t>
    </r>
    <r>
      <rPr>
        <sz val="9"/>
        <rFont val="Times New Roman"/>
        <family val="1"/>
      </rPr>
      <t>,1;</t>
    </r>
  </si>
  <si>
    <t>NAC011</t>
  </si>
  <si>
    <r>
      <rPr>
        <sz val="9"/>
        <rFont val="宋体"/>
        <family val="0"/>
      </rPr>
      <t>南安市官桥内燎公山建筑用</t>
    </r>
  </si>
  <si>
    <t>2754684.00,39643501.00;2754548.00,39643516.00;</t>
  </si>
  <si>
    <t>2754351.00,39643437.00;2754498.00,39643106.00;</t>
  </si>
  <si>
    <t>2754562.00,39643136.00;2754645.00,39643185.00;</t>
  </si>
  <si>
    <r>
      <t>245,125,</t>
    </r>
    <r>
      <rPr>
        <sz val="9"/>
        <rFont val="宋体"/>
        <family val="0"/>
      </rPr>
      <t>官桥内燎公山</t>
    </r>
    <r>
      <rPr>
        <sz val="9"/>
        <rFont val="Times New Roman"/>
        <family val="1"/>
      </rPr>
      <t>,1;</t>
    </r>
  </si>
  <si>
    <t>NAC012</t>
  </si>
  <si>
    <r>
      <rPr>
        <sz val="9"/>
        <rFont val="宋体"/>
        <family val="0"/>
      </rPr>
      <t>南安市丰州大钟山建筑用花岗岩</t>
    </r>
  </si>
  <si>
    <t>2766576.78,39652650.12;2766716.26,39653077.14;</t>
  </si>
  <si>
    <t>2766569.62,39653230.42;2766430.80,39652833.39;</t>
  </si>
  <si>
    <r>
      <t>206,140,</t>
    </r>
    <r>
      <rPr>
        <sz val="9"/>
        <rFont val="宋体"/>
        <family val="0"/>
      </rPr>
      <t>丰州大钟山</t>
    </r>
    <r>
      <rPr>
        <sz val="9"/>
        <rFont val="Times New Roman"/>
        <family val="1"/>
      </rPr>
      <t>,1;</t>
    </r>
  </si>
  <si>
    <t>NAC013</t>
  </si>
  <si>
    <r>
      <rPr>
        <sz val="9"/>
        <rFont val="宋体"/>
        <family val="0"/>
      </rPr>
      <t>南安市丰州百叶山建筑用花岗岩</t>
    </r>
  </si>
  <si>
    <t>2766481.14,39652622.23;2766530.05,39652708.17;</t>
  </si>
  <si>
    <t>2766430.80,39652833.39;2766135.51,39653049.98;</t>
  </si>
  <si>
    <t>2766032.79,39652928.22;2766278.40,39652726.74;</t>
  </si>
  <si>
    <r>
      <t>188,80,</t>
    </r>
    <r>
      <rPr>
        <sz val="9"/>
        <rFont val="宋体"/>
        <family val="0"/>
      </rPr>
      <t>百叶山</t>
    </r>
    <r>
      <rPr>
        <sz val="9"/>
        <rFont val="Times New Roman"/>
        <family val="1"/>
      </rPr>
      <t>,1;</t>
    </r>
  </si>
  <si>
    <t>NAC014</t>
  </si>
  <si>
    <r>
      <rPr>
        <sz val="9"/>
        <rFont val="宋体"/>
        <family val="0"/>
      </rPr>
      <t>南安市石井镇眠虎山采石场</t>
    </r>
  </si>
  <si>
    <t>2726975.30,39635565.00;2726966.51,39635809.65;</t>
  </si>
  <si>
    <t>已出让（厦门翔安机场专供）</t>
  </si>
  <si>
    <t>2726593.11,39636480.80;2726122.00,39636268.67;</t>
  </si>
  <si>
    <t>2726130.66,39635900.06;2726728.33,39635613.28;</t>
  </si>
  <si>
    <t>156,45,,1;</t>
  </si>
  <si>
    <t>NAC015</t>
  </si>
  <si>
    <r>
      <rPr>
        <sz val="9"/>
        <rFont val="宋体"/>
        <family val="0"/>
      </rPr>
      <t>南安市石井镇小光山</t>
    </r>
    <r>
      <rPr>
        <sz val="9"/>
        <rFont val="Times New Roman"/>
        <family val="1"/>
      </rPr>
      <t>1</t>
    </r>
    <r>
      <rPr>
        <sz val="9"/>
        <rFont val="宋体"/>
        <family val="0"/>
      </rPr>
      <t>号矿采石场</t>
    </r>
  </si>
  <si>
    <t>2728368.42,39636338.67;2727867.56,39637007.69;</t>
  </si>
  <si>
    <t>2727166.21,39635809.96;2727349.71,39635457.87;</t>
  </si>
  <si>
    <t>2727814.39,39635773.94;2728131.09,39636235.19;</t>
  </si>
  <si>
    <r>
      <t>209.6,45,</t>
    </r>
    <r>
      <rPr>
        <sz val="9"/>
        <rFont val="宋体"/>
        <family val="0"/>
      </rPr>
      <t>小光山</t>
    </r>
    <r>
      <rPr>
        <sz val="9"/>
        <rFont val="Times New Roman"/>
        <family val="1"/>
      </rPr>
      <t>1</t>
    </r>
    <r>
      <rPr>
        <sz val="9"/>
        <rFont val="宋体"/>
        <family val="0"/>
      </rPr>
      <t>号矿</t>
    </r>
    <r>
      <rPr>
        <sz val="9"/>
        <rFont val="Times New Roman"/>
        <family val="1"/>
      </rPr>
      <t>,1;</t>
    </r>
  </si>
  <si>
    <t>NAC016</t>
  </si>
  <si>
    <r>
      <rPr>
        <sz val="9"/>
        <rFont val="宋体"/>
        <family val="0"/>
      </rPr>
      <t>南安市石井镇小光山</t>
    </r>
    <r>
      <rPr>
        <sz val="9"/>
        <rFont val="Times New Roman"/>
        <family val="1"/>
      </rPr>
      <t>2</t>
    </r>
    <r>
      <rPr>
        <sz val="9"/>
        <rFont val="宋体"/>
        <family val="0"/>
      </rPr>
      <t>号矿采石场</t>
    </r>
  </si>
  <si>
    <t>2728996.22,39636508.04;2728317.16,39637250.91;</t>
  </si>
  <si>
    <t>2727940.88,39637132.91;2727867.56,39637007.69;</t>
  </si>
  <si>
    <t>2728368.42,39636338.67;2728770.09,39636277.22;</t>
  </si>
  <si>
    <t>288,45,,1;</t>
  </si>
  <si>
    <t>QGC001</t>
  </si>
  <si>
    <r>
      <rPr>
        <sz val="9"/>
        <rFont val="宋体"/>
        <family val="0"/>
      </rPr>
      <t>泉州市泉港磊秀石材有限公司涂型陶瓷土</t>
    </r>
    <r>
      <rPr>
        <sz val="9"/>
        <rFont val="Times New Roman"/>
        <family val="1"/>
      </rPr>
      <t>(</t>
    </r>
    <r>
      <rPr>
        <sz val="9"/>
        <rFont val="宋体"/>
        <family val="0"/>
      </rPr>
      <t>瓷石</t>
    </r>
    <r>
      <rPr>
        <sz val="9"/>
        <rFont val="Times New Roman"/>
        <family val="1"/>
      </rPr>
      <t>)</t>
    </r>
    <r>
      <rPr>
        <sz val="9"/>
        <rFont val="宋体"/>
        <family val="0"/>
      </rPr>
      <t>矿</t>
    </r>
  </si>
  <si>
    <t>2786156.96,39680593.68;2786142.48,39679943.70;</t>
  </si>
  <si>
    <t>2786003.28,39679757.71;2785690.39,39680083.83;</t>
  </si>
  <si>
    <t>2786413.99,39681128.21;2786359.78,39681389.54;</t>
  </si>
  <si>
    <t>2786602.67,39681514.19;2786582.06,39680589.21;</t>
  </si>
  <si>
    <r>
      <t>237.5,100,</t>
    </r>
    <r>
      <rPr>
        <sz val="9"/>
        <rFont val="宋体"/>
        <family val="0"/>
      </rPr>
      <t>磊秀涂型</t>
    </r>
    <r>
      <rPr>
        <sz val="9"/>
        <rFont val="Times New Roman"/>
        <family val="1"/>
      </rPr>
      <t>,1;</t>
    </r>
  </si>
  <si>
    <t>QGC002</t>
  </si>
  <si>
    <r>
      <rPr>
        <sz val="9"/>
        <rFont val="宋体"/>
        <family val="0"/>
      </rPr>
      <t>泉州市泉港区刘厝岩山建筑用花岗岩</t>
    </r>
  </si>
  <si>
    <t>2787463.50,39697151.50;2787571.81,39697611.36;</t>
  </si>
  <si>
    <t>2787332.84,39697708.74;2787195.99,39697449.64;</t>
  </si>
  <si>
    <t>2787150.08,39697185.50;</t>
  </si>
  <si>
    <r>
      <t>10,114,</t>
    </r>
    <r>
      <rPr>
        <sz val="9"/>
        <rFont val="宋体"/>
        <family val="0"/>
      </rPr>
      <t>泉港区刘厝岩山建筑用花岗岩</t>
    </r>
    <r>
      <rPr>
        <sz val="9"/>
        <rFont val="Times New Roman"/>
        <family val="1"/>
      </rPr>
      <t>,1;</t>
    </r>
  </si>
  <si>
    <t>TSC001</t>
  </si>
  <si>
    <r>
      <rPr>
        <sz val="9"/>
        <rFont val="宋体"/>
        <family val="0"/>
      </rPr>
      <t>惠安建邦混凝土开发有限公司惠安县建筑用花岗岩矿</t>
    </r>
  </si>
  <si>
    <t>2759477.95,39683123.00;2759603.55,39683318.96;</t>
  </si>
  <si>
    <t>2759600.00,39683378.54;2759590.45,39683399.26;</t>
  </si>
  <si>
    <t>2759525.87,39683678.22;2759455.96,39683665.56;</t>
  </si>
  <si>
    <t>2759472.21,39683581.36;2759064.59,39683195.07;</t>
  </si>
  <si>
    <t>2759132.52,39683108.83;2759218.58,39682994.74;</t>
  </si>
  <si>
    <r>
      <t>142.1,56,</t>
    </r>
    <r>
      <rPr>
        <sz val="9"/>
        <rFont val="宋体"/>
        <family val="0"/>
      </rPr>
      <t>建邦北蔗</t>
    </r>
    <r>
      <rPr>
        <sz val="9"/>
        <rFont val="Times New Roman"/>
        <family val="1"/>
      </rPr>
      <t>,1;</t>
    </r>
  </si>
  <si>
    <t>TSC002</t>
  </si>
  <si>
    <r>
      <rPr>
        <sz val="9"/>
        <rFont val="宋体"/>
        <family val="0"/>
      </rPr>
      <t>泉州台商区西帽山建筑用花岗岩矿</t>
    </r>
  </si>
  <si>
    <t>2759708.84,39682503.24;2759686.87,39682638.39;</t>
  </si>
  <si>
    <t>2759626.91,39682885.30;2759441.79,39682772.76;</t>
  </si>
  <si>
    <t>2759216.11,39682609.52;2759485.46,39682315.03;</t>
  </si>
  <si>
    <t>140,70,,1;</t>
  </si>
  <si>
    <t>TSC003</t>
  </si>
  <si>
    <r>
      <rPr>
        <sz val="9"/>
        <rFont val="宋体"/>
        <family val="0"/>
      </rPr>
      <t>泉州台商区沉坑内建筑用花岗岩矿</t>
    </r>
  </si>
  <si>
    <t>2759626.91,39682885.30;2759493.09,39683131.71;</t>
  </si>
  <si>
    <t>2759220.46,39682953.54;2759352.35,39682718.38;</t>
  </si>
  <si>
    <t>135,65,,1;</t>
  </si>
  <si>
    <t>TSC004</t>
  </si>
  <si>
    <r>
      <rPr>
        <sz val="9"/>
        <rFont val="宋体"/>
        <family val="0"/>
      </rPr>
      <t>泉州台商区汉河建筑用花岗岩矿</t>
    </r>
  </si>
  <si>
    <t>2758959.75,39682790.86;2759218.58,39682994.73;</t>
  </si>
  <si>
    <t>2759060.55,39683195.36;2759281.55,39683404.80;</t>
  </si>
  <si>
    <t>2759385.48,39683560.08;2759280.99,39683621.00;</t>
  </si>
  <si>
    <t>2759063.42,39683370.70;2758807.91,39682983.62;</t>
  </si>
  <si>
    <t>140,65,,1;</t>
  </si>
  <si>
    <t>TSC005</t>
  </si>
  <si>
    <r>
      <rPr>
        <sz val="9"/>
        <rFont val="宋体"/>
        <family val="0"/>
      </rPr>
      <t>泉州台商区苍霞建筑用花岗岩矿</t>
    </r>
  </si>
  <si>
    <t>2758889.97,39683109.13;2759169.44,39683532.17;</t>
  </si>
  <si>
    <t>2759186.30,39683512.00;2759312.64,39683810.15;</t>
  </si>
  <si>
    <t>2758772.64,39683822.07;2758756.97,39683112.07;</t>
  </si>
  <si>
    <t>170,30,,1;</t>
  </si>
  <si>
    <t>TSC006</t>
  </si>
  <si>
    <r>
      <rPr>
        <sz val="9"/>
        <rFont val="宋体"/>
        <family val="0"/>
      </rPr>
      <t>泉州台商区和园建筑用花岗岩矿</t>
    </r>
  </si>
  <si>
    <t>2759356.00,39682711.04;2759203.00,39682981.00;</t>
  </si>
  <si>
    <t>2758959.75,39682790.86;2758994.51,39682560.75;</t>
  </si>
  <si>
    <t>2759216.11,39682609.52;150,65,,1;</t>
  </si>
  <si>
    <t>YCC001</t>
  </si>
  <si>
    <t>永春县新嘉煤矿有限责任公司曲斗煤矿</t>
  </si>
  <si>
    <t>2821729.96,39599432.29;2821066.95,39599317.29;</t>
  </si>
  <si>
    <t>2821373.95,39598357.28;2821847.96,39599014.29;</t>
  </si>
  <si>
    <t>800,670,,1;2822016.96,39598887.28;</t>
  </si>
  <si>
    <t>2821847.96,39599014.29;2821373.95,39598357.28;</t>
  </si>
  <si>
    <t>2821486.95,39598002.28;800,720,曲斗煤矿,1;</t>
  </si>
  <si>
    <t>YCC002</t>
  </si>
  <si>
    <t>2820482.9380,39597855.277;2819737.93,39597738.278;</t>
  </si>
  <si>
    <t>2820073.93,39596642.265;2820666.9360,39596662.264;</t>
  </si>
  <si>
    <t>2821061.9440,39597697.273;800,640,,1;</t>
  </si>
  <si>
    <t>YCC003</t>
  </si>
  <si>
    <t>永春县青竹安煤矿有限责任公司青竹安煤矿</t>
  </si>
  <si>
    <t>2820811.9480 39600117.3000;2820547.9410 39600072.9110;</t>
  </si>
  <si>
    <r>
      <t>16</t>
    </r>
    <r>
      <rPr>
        <sz val="9"/>
        <rFont val="宋体"/>
        <family val="0"/>
      </rPr>
      <t>年延续</t>
    </r>
  </si>
  <si>
    <t>2820473.1410 39600179.3220;2820363.2160 39600157.8840;</t>
  </si>
  <si>
    <t>2820264.4460 39600024.4920;2819836.9380 39599952.3020;</t>
  </si>
  <si>
    <t>2820031.9380 39599302.2940;2820981.9490 39599582.2940;</t>
  </si>
  <si>
    <t>710.0000 565.0000</t>
  </si>
  <si>
    <t>YCC004</t>
  </si>
  <si>
    <t>永春县新嘉煤矿有限责任公司南湖煤矿</t>
  </si>
  <si>
    <t>2820666.94,39596662.26;2820073.93,39596642.27;</t>
  </si>
  <si>
    <t>2820174.94,39596307.26;2820296.94,39595867.26;</t>
  </si>
  <si>
    <r>
      <t>700,600,</t>
    </r>
    <r>
      <rPr>
        <sz val="9"/>
        <rFont val="宋体"/>
        <family val="0"/>
      </rPr>
      <t>南湖煤</t>
    </r>
    <r>
      <rPr>
        <sz val="9"/>
        <rFont val="Times New Roman"/>
        <family val="1"/>
      </rPr>
      <t>,1;</t>
    </r>
  </si>
  <si>
    <t>YCC005</t>
  </si>
  <si>
    <t>(1)2820031.9380,39599302.2940;2819656.9340,39599322.2950;</t>
  </si>
  <si>
    <t>2819546.9320,39599152.2940;2819310.9290,39599063.2940;</t>
  </si>
  <si>
    <t>2819430.9290,39598471.2870;2819010.9230,39598128.2850;</t>
  </si>
  <si>
    <t>2819288.9250,39597792.2800;2819636.9290,39597752.2790;</t>
  </si>
  <si>
    <t>2819461.9290,39598317.2850;2819731.9320,39598572.2870;</t>
  </si>
  <si>
    <t>2820261.9380,39598562.2850;</t>
  </si>
  <si>
    <t>(2)2819636.9290,39597752.2790;2819461.9290,39598317.2850;</t>
  </si>
  <si>
    <t>2819731.9320,39598572.2870;2820261.9380,39598562.2850;</t>
  </si>
  <si>
    <t>2820482.9380,39597855.2770;2819737.9300,39597738.2780;</t>
  </si>
  <si>
    <t>(3)2819310.9290,39599063.2940;2819430.9290,39598471.2870;</t>
  </si>
  <si>
    <t>2818911.9260,39599332.2980;2818965.9270,39599332.2980;</t>
  </si>
  <si>
    <t>2819146.9270,39599002.2940;</t>
  </si>
  <si>
    <t>(4)2818714.9220,39598701.2920;2819101.9240,39598204.2850;</t>
  </si>
  <si>
    <t>2819430.9290,39598471.2870;2818911.9260,39599332.2980;</t>
  </si>
  <si>
    <t>2818826.9250,39599180.2970;</t>
  </si>
  <si>
    <t>(5)2819010.9230,39598128.2850;2818675.9210,39598536.2900;</t>
  </si>
  <si>
    <t>2818714.9220,39598701.2920;2819101.9240,39598204.2850;</t>
  </si>
  <si>
    <t>(6)2819255.9300,39599332.2970;2819656.9340,39599322.2950;</t>
  </si>
  <si>
    <t>7)2819255.9300,39599332.2970;2819310.9290,39599063.2940;</t>
  </si>
  <si>
    <t>2819146.9270,39599002.2940;2818965.9270,39599332.2980;</t>
  </si>
  <si>
    <t>(8)2818725.9210,39598472.2890;2818366.9170,39598192.2870;</t>
  </si>
  <si>
    <t>2818596.9180,39597890.2830;2819288.9250,39597792.2800;</t>
  </si>
  <si>
    <t>(9)2818826.9250,39599180.2970;2818675.9210,39598536.2900;</t>
  </si>
  <si>
    <t>2818725.9210,39598472.2890;2818366.9170,39598192.2870;</t>
  </si>
  <si>
    <t>2818135.9130,39597952.2860;</t>
  </si>
  <si>
    <t>(10)2818135.9130,39597952.2860;2818366.9170,39598192.2870;</t>
  </si>
  <si>
    <t>2818596.9180,39597890.2830;</t>
  </si>
  <si>
    <t>YCC006</t>
  </si>
  <si>
    <t>2820481.938,39597862.277;2820256.938,39598562.285;</t>
  </si>
  <si>
    <t>2819731.932,39598572.287;2819461.929,39598317.285;</t>
  </si>
  <si>
    <t>2819636.929,39597752.279;2819737.930,39597738.278;</t>
  </si>
  <si>
    <t>950,890,(1),1;</t>
  </si>
  <si>
    <t>2819430.929,39598471.287;2818876.926,39599392.299;</t>
  </si>
  <si>
    <t>2818714.922,39598701.292;2819101.924,39598204.285;</t>
  </si>
  <si>
    <t>1100,830,(2),1;</t>
  </si>
  <si>
    <t>2819101.924,39598204.285;2818714.922,39598701.292;</t>
  </si>
  <si>
    <t>2818675.921,39598536.290;2819010.923,39598128.285;</t>
  </si>
  <si>
    <t>1100,800,(3),1;</t>
  </si>
  <si>
    <t>2818792.919,39597628.280;2818366.917,39598192.287;</t>
  </si>
  <si>
    <t>2818172.913,39597856.284;1125,920,(4),1;</t>
  </si>
  <si>
    <t>2818792.919,39597628.280;2818172.913,39597856.284;</t>
  </si>
  <si>
    <t>2818056.912,39597662.283;2818434.914,39597259.277;</t>
  </si>
  <si>
    <t>1125,950,(5),1;</t>
  </si>
  <si>
    <t>2819087.921,39597257.275;2818792.919,39597628.280;</t>
  </si>
  <si>
    <t>2818434.914,39597259.277;2818672.916,39596938.273;</t>
  </si>
  <si>
    <t>1125,900,(6),1;</t>
  </si>
  <si>
    <t>2819246.930,39599372.297;2818876.926,39599392.299;</t>
  </si>
  <si>
    <t>2819430.929,39598471.287;1100,815,(7),1;</t>
  </si>
  <si>
    <t>2819501.927,39597544.277;2819737.930,39597738.278;</t>
  </si>
  <si>
    <t>2819288.925,39597792.280;2818675.921,39598536.290;</t>
  </si>
  <si>
    <t>2818366.917,39598192.287;2819087.921,39597257.275;1100,980,(8),1;</t>
  </si>
  <si>
    <t>2820256.938,39598562.285;2820071.938,39599182.293;</t>
  </si>
  <si>
    <t>2819246.930,39599372.297;2819430.929,39598471.287;</t>
  </si>
  <si>
    <t>2819010.923,39598128.285;2819288.925,39597792.280;</t>
  </si>
  <si>
    <t>2819636.929,39597752.279;2819461.929,39598317.285;</t>
  </si>
  <si>
    <t>2819731.932,39598572.287;1100,890,(9),1;</t>
  </si>
  <si>
    <t>YCC007</t>
  </si>
  <si>
    <t>YCC008</t>
  </si>
  <si>
    <t>永春县新嘉煤矿有限责任公司含春煤矿</t>
  </si>
  <si>
    <t>2820151.9300,39596382.2620;2819737.9300,39597738.2780;</t>
  </si>
  <si>
    <t>2818546.9140,39596762.2720;2818831.9160,39596397.2670;</t>
  </si>
  <si>
    <r>
      <t>1025,850,</t>
    </r>
    <r>
      <rPr>
        <sz val="9"/>
        <rFont val="宋体"/>
        <family val="0"/>
      </rPr>
      <t>含春煤</t>
    </r>
    <r>
      <rPr>
        <sz val="9"/>
        <rFont val="Times New Roman"/>
        <family val="1"/>
      </rPr>
      <t>,1;</t>
    </r>
  </si>
  <si>
    <t>YCC009</t>
  </si>
  <si>
    <r>
      <t>1</t>
    </r>
    <r>
      <rPr>
        <sz val="9"/>
        <rFont val="宋体"/>
        <family val="0"/>
      </rPr>
      <t>区</t>
    </r>
  </si>
  <si>
    <t>2818447.918,39598507.291;2818135.913,39597952.286;</t>
  </si>
  <si>
    <t>2817946.911,39597977.287;2817732.908,39597662.284;</t>
  </si>
  <si>
    <t>2817091.902,39597806.287;2816728.903,39599387.306;</t>
  </si>
  <si>
    <t>2817569.9680,39598956.7397;2817686.5083,39599000.7317</t>
  </si>
  <si>
    <t>2817728.2543,39598875.7083</t>
  </si>
  <si>
    <r>
      <t>2</t>
    </r>
    <r>
      <rPr>
        <sz val="9"/>
        <rFont val="宋体"/>
        <family val="0"/>
      </rPr>
      <t>区</t>
    </r>
  </si>
  <si>
    <t>2818556.919,39598452.290;</t>
  </si>
  <si>
    <r>
      <t>3</t>
    </r>
    <r>
      <rPr>
        <sz val="9"/>
        <rFont val="宋体"/>
        <family val="0"/>
      </rPr>
      <t>区</t>
    </r>
  </si>
  <si>
    <t>2818135.913,39597952.286;2817946.911,39597977.287;</t>
  </si>
  <si>
    <t>2817732.908,39597662.284;2817866.909,39597632.283;</t>
  </si>
  <si>
    <t>YCC010</t>
  </si>
  <si>
    <t>永春县新嘉煤矿有限责任公司新一煤矿</t>
  </si>
  <si>
    <t>2818102.908,39596495.270;2817896.907,39596712.273;</t>
  </si>
  <si>
    <t>2817346.901,39596652.274;2817711.899,39595057.256;</t>
  </si>
  <si>
    <t>2817864.901,39595097.256;</t>
  </si>
  <si>
    <t>YCC011</t>
  </si>
  <si>
    <t>2816971.9020,39598287.293;2816728.9030,39599387.306;</t>
  </si>
  <si>
    <t>2815946.8960,39599772.312;2815231.8860,39599202.308;</t>
  </si>
  <si>
    <t>2815656.8850,39597327.287;1075,600,,1;</t>
  </si>
  <si>
    <t>YCC012</t>
  </si>
  <si>
    <t>2816566.89,39596730.28;2816346.89,39597682.29;</t>
  </si>
  <si>
    <t>2815521.88,39596902.28;2815686.88,39596107.27;</t>
  </si>
  <si>
    <r>
      <t>1035,900,</t>
    </r>
    <r>
      <rPr>
        <sz val="9"/>
        <rFont val="宋体"/>
        <family val="0"/>
      </rPr>
      <t>新二煤</t>
    </r>
    <r>
      <rPr>
        <sz val="9"/>
        <rFont val="Times New Roman"/>
        <family val="1"/>
      </rPr>
      <t>,1;</t>
    </r>
  </si>
  <si>
    <t>YCC013</t>
  </si>
  <si>
    <t>2815804.8870,39597435.288;2815066.8760,39596507.28;</t>
  </si>
  <si>
    <t>2815436.8750,39594952.262;2815946.88,39594952.261;</t>
  </si>
  <si>
    <t>2815946.8850,39596290.275;2815686.8810,39596107.274;</t>
  </si>
  <si>
    <t>2815521.8820,39596902.283;2815946.8880,39597304.286;</t>
  </si>
  <si>
    <t>2815946.8890,39597537.288;900,200,,1;</t>
  </si>
  <si>
    <t>2815521.8820,39596902.283;2815916.8880,39597304.286;</t>
  </si>
  <si>
    <r>
      <t>860,200,</t>
    </r>
    <r>
      <rPr>
        <sz val="9"/>
        <rFont val="宋体"/>
        <family val="0"/>
      </rPr>
      <t>永春煤矿官殊</t>
    </r>
    <r>
      <rPr>
        <sz val="9"/>
        <rFont val="Times New Roman"/>
        <family val="1"/>
      </rPr>
      <t>,1;</t>
    </r>
  </si>
  <si>
    <t>YCC014</t>
  </si>
  <si>
    <t>永春县长汀煤矿有限责任公司长汀煤矿</t>
  </si>
  <si>
    <r>
      <t>16</t>
    </r>
    <r>
      <rPr>
        <sz val="9"/>
        <rFont val="宋体"/>
        <family val="0"/>
      </rPr>
      <t>年矿权延续</t>
    </r>
  </si>
  <si>
    <t>2816121.8760,39593002.2390;2815906.8770,39593967.2500</t>
  </si>
  <si>
    <t>2815946.8770,39593952.2500;2815946.8800,39594952.2610</t>
  </si>
  <si>
    <t>2815436.8750,39594952.2620;2815096.8760,39596502.2800</t>
  </si>
  <si>
    <t>2814046.8620,39595612.2740;2814242.6650,39594911.9590</t>
  </si>
  <si>
    <t>2814677.1420,39594468.2740;2814491.8600,39593452.2490</t>
  </si>
  <si>
    <t>2814001.3010,39592682.6880;2813714.5470,39592745.5430</t>
  </si>
  <si>
    <t>2813851.8500,39592452.2410;</t>
  </si>
  <si>
    <t>2813714.5470,39592745.5430;2813107.1110,39592878.6900</t>
  </si>
  <si>
    <t>2812946.8410,39592682.2460;2810986.8170,39591862.2440</t>
  </si>
  <si>
    <t>2811446.8190,39590952.2320;2811996.8250,39590852.2300</t>
  </si>
  <si>
    <t>2811996.8260,39591372.2350;2813016.8370,39591372.2320</t>
  </si>
  <si>
    <t>YCC015</t>
  </si>
  <si>
    <t>2821773.03,39610762.42;2820527.03,39610762.44;</t>
  </si>
  <si>
    <r>
      <rPr>
        <sz val="9"/>
        <rFont val="宋体"/>
        <family val="0"/>
      </rPr>
      <t>锌</t>
    </r>
    <r>
      <rPr>
        <sz val="9"/>
        <rFont val="Times New Roman"/>
        <family val="1"/>
      </rPr>
      <t xml:space="preserve"> </t>
    </r>
    <r>
      <rPr>
        <sz val="9"/>
        <rFont val="宋体"/>
        <family val="0"/>
      </rPr>
      <t>吨</t>
    </r>
  </si>
  <si>
    <r>
      <rPr>
        <sz val="9"/>
        <rFont val="宋体"/>
        <family val="0"/>
      </rPr>
      <t>锌</t>
    </r>
    <r>
      <rPr>
        <sz val="9"/>
        <rFont val="Times New Roman"/>
        <family val="1"/>
      </rPr>
      <t>(</t>
    </r>
    <r>
      <rPr>
        <sz val="9"/>
        <rFont val="宋体"/>
        <family val="0"/>
      </rPr>
      <t>主</t>
    </r>
    <r>
      <rPr>
        <sz val="9"/>
        <rFont val="Times New Roman"/>
        <family val="1"/>
      </rPr>
      <t>):</t>
    </r>
  </si>
  <si>
    <t>2820527.03,39611102.44;2821773.03,39611102.42;</t>
  </si>
  <si>
    <r>
      <t>950,450,</t>
    </r>
    <r>
      <rPr>
        <sz val="9"/>
        <rFont val="宋体"/>
        <family val="0"/>
      </rPr>
      <t>宏业壶山</t>
    </r>
    <r>
      <rPr>
        <sz val="9"/>
        <rFont val="Times New Roman"/>
        <family val="1"/>
      </rPr>
      <t>,1;</t>
    </r>
  </si>
  <si>
    <r>
      <rPr>
        <sz val="9"/>
        <rFont val="宋体"/>
        <family val="0"/>
      </rPr>
      <t>铅</t>
    </r>
    <r>
      <rPr>
        <sz val="9"/>
        <rFont val="Times New Roman"/>
        <family val="1"/>
      </rPr>
      <t xml:space="preserve"> </t>
    </r>
    <r>
      <rPr>
        <sz val="9"/>
        <rFont val="宋体"/>
        <family val="0"/>
      </rPr>
      <t>吨</t>
    </r>
  </si>
  <si>
    <r>
      <rPr>
        <sz val="9"/>
        <rFont val="宋体"/>
        <family val="0"/>
      </rPr>
      <t>铅</t>
    </r>
    <r>
      <rPr>
        <sz val="9"/>
        <rFont val="Times New Roman"/>
        <family val="1"/>
      </rPr>
      <t>(</t>
    </r>
    <r>
      <rPr>
        <sz val="9"/>
        <rFont val="宋体"/>
        <family val="0"/>
      </rPr>
      <t>共</t>
    </r>
    <r>
      <rPr>
        <sz val="9"/>
        <rFont val="Times New Roman"/>
        <family val="1"/>
      </rPr>
      <t>):</t>
    </r>
  </si>
  <si>
    <t>YCC016</t>
  </si>
  <si>
    <t>2819656.93,39599322.30;2819255.93,39599332.30;</t>
  </si>
  <si>
    <t>2818965.93,39599332.30;2818926.93,39599402.30;</t>
  </si>
  <si>
    <t>2819146.93,39599752.30;2819546.93,39599752.30;</t>
  </si>
  <si>
    <t>660,500,,1</t>
  </si>
  <si>
    <t>;2819656.93,39599322.30;2819546.93,39599152.29;</t>
  </si>
  <si>
    <t>2819146.93,39599002.29;2818965.93,39599332.30;</t>
  </si>
  <si>
    <t>2819255.93,39599332.30;</t>
  </si>
  <si>
    <t>610,500,,1</t>
  </si>
  <si>
    <t>;2819388.05,39599752.30;2819634.93,39600321.35;</t>
  </si>
  <si>
    <t>2819625.76,39600325.33;2819389.07,39599779.77;</t>
  </si>
  <si>
    <t>2819342.43,39599800.00;2819656.21,39600665.15;</t>
  </si>
  <si>
    <t>2819646.81,39600668.56;2819314.49,39599752.30;
550,500,,;</t>
  </si>
  <si>
    <t>2819219.15,39599752.30;2819251.55,39599967.38;</t>
  </si>
  <si>
    <t>2819241.61,39599968.61;2819209.04,39599752.30;</t>
  </si>
  <si>
    <t>630,620,,1;</t>
  </si>
  <si>
    <t>YCC017</t>
  </si>
  <si>
    <t>2819446.930,39598855.291;2819309.929,39599062.294;</t>
  </si>
  <si>
    <t>2818995.924,39 598613.290;2819193.925,39598358.287;</t>
  </si>
  <si>
    <t>2819427.928,39598483.287;</t>
  </si>
  <si>
    <t>YCC018</t>
  </si>
  <si>
    <t>2813016.835,39590952.227;2813016.837,39591372.232;</t>
  </si>
  <si>
    <t>2812516.831,39591372.233;2812496.830,39591122.231;</t>
  </si>
  <si>
    <t>2812056.826,39591122.232;2811996.824,39590852.230;</t>
  </si>
  <si>
    <t>2812516.830,39590852.228;2812516.830,39590952.229;</t>
  </si>
  <si>
    <t>YCC019</t>
  </si>
  <si>
    <r>
      <t>2811300,39628360</t>
    </r>
    <r>
      <rPr>
        <sz val="9"/>
        <rFont val="宋体"/>
        <family val="0"/>
      </rPr>
      <t>；</t>
    </r>
    <r>
      <rPr>
        <sz val="9"/>
        <rFont val="Times New Roman"/>
        <family val="1"/>
      </rPr>
      <t>2811354,39628400</t>
    </r>
    <r>
      <rPr>
        <sz val="9"/>
        <rFont val="宋体"/>
        <family val="0"/>
      </rPr>
      <t>；</t>
    </r>
  </si>
  <si>
    <r>
      <t>2811124,39628726</t>
    </r>
    <r>
      <rPr>
        <sz val="9"/>
        <rFont val="宋体"/>
        <family val="0"/>
      </rPr>
      <t>；</t>
    </r>
    <r>
      <rPr>
        <sz val="9"/>
        <rFont val="Times New Roman"/>
        <family val="1"/>
      </rPr>
      <t>2810993,39628610</t>
    </r>
    <r>
      <rPr>
        <sz val="9"/>
        <rFont val="宋体"/>
        <family val="0"/>
      </rPr>
      <t>；</t>
    </r>
  </si>
  <si>
    <r>
      <t>2811070,39628530</t>
    </r>
    <r>
      <rPr>
        <sz val="9"/>
        <rFont val="宋体"/>
        <family val="0"/>
      </rPr>
      <t>；</t>
    </r>
    <r>
      <rPr>
        <sz val="9"/>
        <rFont val="Times New Roman"/>
        <family val="1"/>
      </rPr>
      <t>2811140,39628430</t>
    </r>
  </si>
  <si>
    <t>YCC020</t>
  </si>
  <si>
    <r>
      <t>2800528.1670,39611902.0450</t>
    </r>
    <r>
      <rPr>
        <sz val="9"/>
        <rFont val="宋体"/>
        <family val="0"/>
      </rPr>
      <t>；</t>
    </r>
    <r>
      <rPr>
        <sz val="9"/>
        <rFont val="Times New Roman"/>
        <family val="1"/>
      </rPr>
      <t>2800606.0350,39612036.5170</t>
    </r>
  </si>
  <si>
    <r>
      <t>2800466.1740,39612125.5520</t>
    </r>
    <r>
      <rPr>
        <sz val="9"/>
        <rFont val="宋体"/>
        <family val="0"/>
      </rPr>
      <t>；</t>
    </r>
    <r>
      <rPr>
        <sz val="9"/>
        <rFont val="Times New Roman"/>
        <family val="1"/>
      </rPr>
      <t xml:space="preserve">2800362.2830,39611952.2740 </t>
    </r>
  </si>
  <si>
    <t>YCC021</t>
  </si>
  <si>
    <r>
      <t xml:space="preserve">2818161.32,39602993.87 </t>
    </r>
    <r>
      <rPr>
        <sz val="9"/>
        <rFont val="宋体"/>
        <family val="0"/>
      </rPr>
      <t>；</t>
    </r>
    <r>
      <rPr>
        <sz val="9"/>
        <rFont val="Times New Roman"/>
        <family val="1"/>
      </rPr>
      <t>2818161.32,39603202.44</t>
    </r>
  </si>
  <si>
    <r>
      <t xml:space="preserve">2817931.24,39603202.44 </t>
    </r>
    <r>
      <rPr>
        <sz val="9"/>
        <rFont val="宋体"/>
        <family val="0"/>
      </rPr>
      <t>；</t>
    </r>
    <r>
      <rPr>
        <sz val="9"/>
        <rFont val="Times New Roman"/>
        <family val="1"/>
      </rPr>
      <t>2817931.24,39602993.87</t>
    </r>
  </si>
  <si>
    <t>YCC022</t>
  </si>
  <si>
    <r>
      <rPr>
        <sz val="9"/>
        <rFont val="宋体"/>
        <family val="0"/>
      </rPr>
      <t>永春湖洋印石山采石场</t>
    </r>
  </si>
  <si>
    <r>
      <t>2812479.08,39646532.72</t>
    </r>
    <r>
      <rPr>
        <sz val="9"/>
        <rFont val="宋体"/>
        <family val="0"/>
      </rPr>
      <t>；</t>
    </r>
    <r>
      <rPr>
        <sz val="9"/>
        <rFont val="Times New Roman"/>
        <family val="1"/>
      </rPr>
      <t>2812606.95,39646867.90</t>
    </r>
    <r>
      <rPr>
        <sz val="9"/>
        <rFont val="宋体"/>
        <family val="0"/>
      </rPr>
      <t>；</t>
    </r>
  </si>
  <si>
    <r>
      <t>2812646.95,39647072.90</t>
    </r>
    <r>
      <rPr>
        <sz val="9"/>
        <rFont val="宋体"/>
        <family val="0"/>
      </rPr>
      <t>；</t>
    </r>
    <r>
      <rPr>
        <sz val="9"/>
        <rFont val="Times New Roman"/>
        <family val="1"/>
      </rPr>
      <t>2812385.29,39647138.31</t>
    </r>
    <r>
      <rPr>
        <sz val="9"/>
        <rFont val="宋体"/>
        <family val="0"/>
      </rPr>
      <t>；</t>
    </r>
  </si>
  <si>
    <r>
      <t>2812362.98,39646995.84</t>
    </r>
    <r>
      <rPr>
        <sz val="9"/>
        <rFont val="宋体"/>
        <family val="0"/>
      </rPr>
      <t>；</t>
    </r>
    <r>
      <rPr>
        <sz val="9"/>
        <rFont val="Times New Roman"/>
        <family val="1"/>
      </rPr>
      <t>2812322.16,39646592.72</t>
    </r>
  </si>
  <si>
    <t>YCC023</t>
  </si>
  <si>
    <r>
      <t>2812692.1670,39645396.0650</t>
    </r>
    <r>
      <rPr>
        <sz val="9"/>
        <rFont val="宋体"/>
        <family val="0"/>
      </rPr>
      <t>；</t>
    </r>
    <r>
      <rPr>
        <sz val="9"/>
        <rFont val="Times New Roman"/>
        <family val="1"/>
      </rPr>
      <t>2812859.3400,39645442.4160</t>
    </r>
  </si>
  <si>
    <r>
      <t>2812837.2570,39645537.2590</t>
    </r>
    <r>
      <rPr>
        <sz val="9"/>
        <rFont val="宋体"/>
        <family val="0"/>
      </rPr>
      <t>；</t>
    </r>
    <r>
      <rPr>
        <sz val="9"/>
        <rFont val="Times New Roman"/>
        <family val="1"/>
      </rPr>
      <t>2812743.5660,39645758.9050</t>
    </r>
  </si>
  <si>
    <t>2812615.3350,39645734.1280</t>
  </si>
  <si>
    <t>YCC024</t>
  </si>
  <si>
    <t>建筑用砂岩</t>
  </si>
  <si>
    <r>
      <t>2820730.1530,39590607.3783</t>
    </r>
    <r>
      <rPr>
        <sz val="9"/>
        <rFont val="宋体"/>
        <family val="0"/>
      </rPr>
      <t>；</t>
    </r>
    <r>
      <rPr>
        <sz val="9"/>
        <rFont val="Times New Roman"/>
        <family val="1"/>
      </rPr>
      <t>2820898.8073,39590882.6540</t>
    </r>
  </si>
  <si>
    <t>2820837.0542,39590920.4884；2820819.7000,39590892.1570</t>
  </si>
  <si>
    <t>保留</t>
  </si>
  <si>
    <t>2820739.7210,39590941.6500；2820667.1821,39590824.4290</t>
  </si>
  <si>
    <t>2820731.6910,39590785.1990；2820652.4891,39590654.9610</t>
  </si>
  <si>
    <t>YCC025</t>
  </si>
  <si>
    <t>2817422.2453,39590507.5948；2817467.3635,39590585.5264</t>
  </si>
  <si>
    <t>2817261.0000,39590705.0000；2817216.0000,39590627.0000</t>
  </si>
  <si>
    <t>YCC026</t>
  </si>
  <si>
    <r>
      <t>2804096.8900,39636038.4880</t>
    </r>
    <r>
      <rPr>
        <sz val="9"/>
        <rFont val="宋体"/>
        <family val="0"/>
      </rPr>
      <t>；</t>
    </r>
    <r>
      <rPr>
        <sz val="9"/>
        <rFont val="Times New Roman"/>
        <family val="1"/>
      </rPr>
      <t>2804096.8900,39636352.0780</t>
    </r>
  </si>
  <si>
    <r>
      <t>2803997.8900,39636352.0780</t>
    </r>
    <r>
      <rPr>
        <sz val="9"/>
        <rFont val="宋体"/>
        <family val="0"/>
      </rPr>
      <t>；</t>
    </r>
    <r>
      <rPr>
        <sz val="9"/>
        <rFont val="Times New Roman"/>
        <family val="1"/>
      </rPr>
      <t>2803997.8900,39636038.4880</t>
    </r>
  </si>
  <si>
    <t>YCC027</t>
  </si>
  <si>
    <r>
      <rPr>
        <sz val="9"/>
        <rFont val="宋体"/>
        <family val="0"/>
      </rPr>
      <t>永春苏坑嵩溪采石场</t>
    </r>
  </si>
  <si>
    <t>2815400.00,39618760.00;2815400.00,39618960.00;</t>
  </si>
  <si>
    <t>2815150.00,39618960.00;2815150.00,39618760.00;</t>
  </si>
  <si>
    <t>845,745,,0;</t>
  </si>
  <si>
    <t>YCC028</t>
  </si>
  <si>
    <t>2805576, 20621428;2805498,39621545;
2805460,39621578;2805324, 20621464;
2805403, 20621283;</t>
  </si>
  <si>
    <t>YCC029</t>
  </si>
  <si>
    <t>2814364.0050,39601737.7420;2814436.0060,39601808.7420;</t>
  </si>
  <si>
    <t>2814364.0060,39601879.7420;2814290.0060,39601808.7420;</t>
  </si>
  <si>
    <t>YCC030</t>
  </si>
  <si>
    <t>2811796.8840,39609710.8470;2811796.8840,39609910.8470;</t>
  </si>
  <si>
    <t>2811596.8840,39609910.8470;2811596.8840,39609710.8470;</t>
  </si>
  <si>
    <t>YCC031</t>
  </si>
  <si>
    <r>
      <t>永春县</t>
    </r>
    <r>
      <rPr>
        <sz val="9"/>
        <rFont val="宋体"/>
        <family val="0"/>
      </rPr>
      <t>蓬壶镇建筑用花岗岩矿</t>
    </r>
  </si>
  <si>
    <t xml:space="preserve">     A,39619472.53,2809866.57  B,39620764.54,2809866.57
     C,39620764.54,2809342.23  D,39620263.63,2809342.23
     E,39620263.63,2809173.17  F,39619472.50,2809173.17</t>
  </si>
  <si>
    <r>
      <t>备选（</t>
    </r>
    <r>
      <rPr>
        <sz val="9"/>
        <rFont val="宋体"/>
        <family val="0"/>
      </rPr>
      <t>兴泉铁路项目）</t>
    </r>
  </si>
  <si>
    <t>YCC032</t>
  </si>
  <si>
    <r>
      <t>永春县</t>
    </r>
    <r>
      <rPr>
        <sz val="9"/>
        <rFont val="宋体"/>
        <family val="0"/>
      </rPr>
      <t>上姚矿区水泥用灰岩矿</t>
    </r>
  </si>
  <si>
    <t xml:space="preserve">         1,2827680,39601000  2,2828447,39601315 
         3,2827947,39601315  4,2827947,39601668 
         5,2827737,39601952  6,2827517,39601952 
         7,2827517,39601902  8,2826947,39601902 
         9,2826337,39602932 10,2825997,39602952 
        11,2826120,39601230 </t>
  </si>
  <si>
    <r>
      <t xml:space="preserve">    </t>
    </r>
    <r>
      <rPr>
        <sz val="9"/>
        <rFont val="宋体"/>
        <family val="0"/>
      </rPr>
      <t>由原永春县下洋天仁灰石矿，永春县上姚矿区水泥用石灰岩矿，永春县下洋镇上姚水泥厂灰石矿整合而成。现已经办证成功。</t>
    </r>
  </si>
  <si>
    <t>YCC033</t>
  </si>
  <si>
    <r>
      <t>永春县</t>
    </r>
    <r>
      <rPr>
        <sz val="9"/>
        <rFont val="宋体"/>
        <family val="0"/>
      </rPr>
      <t>纸坑矿区水泥用灰岩矿</t>
    </r>
  </si>
  <si>
    <t>1,39595892.960,2820860.239  2,39595896.362,2820398.634
3,39595477.163,2820395.632  4,39595480.559,2819933.927
5,39595061.555,2819931.025  6,39595064.857,2819469.320
7,39594226.847,2819463.417  8,39594220.344,2820386.727
9,39595058.353,2820392.630  10,39595055.051,2820854.235</t>
  </si>
  <si>
    <r>
      <rPr>
        <sz val="9"/>
        <rFont val="宋体"/>
        <family val="0"/>
      </rPr>
      <t>转采</t>
    </r>
  </si>
  <si>
    <t>YCC034</t>
  </si>
  <si>
    <r>
      <t>永春县</t>
    </r>
    <r>
      <rPr>
        <sz val="9"/>
        <rFont val="宋体"/>
        <family val="0"/>
      </rPr>
      <t>湖丘头矿区水泥用灰岩矿</t>
    </r>
  </si>
  <si>
    <t>1,39611807.87,2821906.26
2,39611811.44,2821444.72
3,39612230.62,2821448.09
4,39612238.36,2820525.02
5,39611400.42,2820518.08
6,39611388.82,2821902.70</t>
  </si>
  <si>
    <t>探矿权转采矿权</t>
  </si>
  <si>
    <t>YCC035</t>
  </si>
  <si>
    <r>
      <rPr>
        <sz val="9"/>
        <rFont val="宋体"/>
        <family val="0"/>
      </rPr>
      <t>永春县介福扬美瓷土矿（扩界）</t>
    </r>
  </si>
  <si>
    <t xml:space="preserve">1,39634043.6810,2815880.0040
2,39634312.6800,2816122.0050
3,39634689.6820,2815742.0070
4,39634277.6830,2815342.0050
A,39634021.9000,2815092.9400
B,39633909.8200,2815198.5400
5,39634162.6830,2815438.0050
</t>
  </si>
  <si>
    <r>
      <rPr>
        <sz val="9"/>
        <rFont val="宋体"/>
        <family val="0"/>
      </rPr>
      <t>由原永春介福扬美瓷土矿</t>
    </r>
    <r>
      <rPr>
        <sz val="9"/>
        <rFont val="Times New Roman"/>
        <family val="1"/>
      </rPr>
      <t>(</t>
    </r>
    <r>
      <rPr>
        <sz val="9"/>
        <rFont val="宋体"/>
        <family val="0"/>
      </rPr>
      <t>证号：</t>
    </r>
    <r>
      <rPr>
        <sz val="9"/>
        <rFont val="Times New Roman"/>
        <family val="1"/>
      </rPr>
      <t>C3505252010057120065856)</t>
    </r>
    <r>
      <rPr>
        <sz val="9"/>
        <rFont val="宋体"/>
        <family val="0"/>
      </rPr>
      <t>调整采矿权范围</t>
    </r>
  </si>
  <si>
    <t>YCC036</t>
  </si>
  <si>
    <t xml:space="preserve">2824380.0000,39609950.0000  ；2824520.0000,39610070.0000
2824400.0000,39610190.0000  ；2824260.0000,39610050.0000
</t>
  </si>
  <si>
    <t>附表13  泉州市矿产资源开发重大项目规划表</t>
  </si>
  <si>
    <t>编号</t>
  </si>
  <si>
    <t>主矿种
代码</t>
  </si>
  <si>
    <t>主矿种
名称</t>
  </si>
  <si>
    <t>拟占用
资源量</t>
  </si>
  <si>
    <t>设计
生产能力</t>
  </si>
  <si>
    <t>投资金额</t>
  </si>
  <si>
    <t>项目
开工时间</t>
  </si>
  <si>
    <t>预计
投产时间</t>
  </si>
  <si>
    <t>预期产值</t>
  </si>
  <si>
    <t>ZX001</t>
  </si>
  <si>
    <t>德化县东洋大型金矿</t>
  </si>
  <si>
    <t>金 吨</t>
  </si>
  <si>
    <t>矿石量10万吨/年</t>
  </si>
  <si>
    <t>1.0亿</t>
  </si>
  <si>
    <t>2017年</t>
  </si>
  <si>
    <t>0.7亿/年</t>
  </si>
  <si>
    <t>已勘探</t>
  </si>
  <si>
    <t>ZX002</t>
  </si>
  <si>
    <t>德化县涌溪大冬坑中型金矿</t>
  </si>
  <si>
    <t>矿石量4万吨/年</t>
  </si>
  <si>
    <t>2016年</t>
  </si>
  <si>
    <t>0.18亿/年</t>
  </si>
  <si>
    <t>已详查</t>
  </si>
  <si>
    <t>ZX003</t>
  </si>
  <si>
    <t>安溪县湖上岭尾大型水泥用灰岩矿</t>
  </si>
  <si>
    <t>泉州市安溪县</t>
  </si>
  <si>
    <t>矿石 万吨</t>
  </si>
  <si>
    <t>矿石量110万吨/年</t>
  </si>
  <si>
    <t>2018年</t>
  </si>
  <si>
    <t>ZX004</t>
  </si>
  <si>
    <t>永春县纸坑大型水泥用灰岩矿</t>
  </si>
  <si>
    <t>矿石量120万吨/年</t>
  </si>
  <si>
    <t>1.3亿</t>
  </si>
  <si>
    <r>
      <rPr>
        <b/>
        <sz val="14"/>
        <color indexed="8"/>
        <rFont val="宋体"/>
        <family val="0"/>
      </rPr>
      <t>附表</t>
    </r>
    <r>
      <rPr>
        <b/>
        <sz val="14"/>
        <color indexed="8"/>
        <rFont val="Times New Roman"/>
        <family val="1"/>
      </rPr>
      <t xml:space="preserve">14  </t>
    </r>
    <r>
      <rPr>
        <b/>
        <sz val="14"/>
        <color indexed="8"/>
        <rFont val="宋体"/>
        <family val="0"/>
      </rPr>
      <t>泉州市主要矿产矿山最低开采规模和最低服务年限规划表</t>
    </r>
  </si>
  <si>
    <r>
      <rPr>
        <b/>
        <sz val="10"/>
        <color indexed="8"/>
        <rFont val="宋体"/>
        <family val="0"/>
      </rPr>
      <t>矿产
代码</t>
    </r>
  </si>
  <si>
    <r>
      <rPr>
        <b/>
        <sz val="10"/>
        <color indexed="8"/>
        <rFont val="宋体"/>
        <family val="0"/>
      </rPr>
      <t>矿产名称</t>
    </r>
  </si>
  <si>
    <r>
      <rPr>
        <b/>
        <sz val="10"/>
        <color indexed="8"/>
        <rFont val="宋体"/>
        <family val="0"/>
      </rPr>
      <t>资源
储量
单位</t>
    </r>
  </si>
  <si>
    <r>
      <rPr>
        <b/>
        <sz val="10"/>
        <color indexed="8"/>
        <rFont val="宋体"/>
        <family val="0"/>
      </rPr>
      <t>资源
储量</t>
    </r>
  </si>
  <si>
    <r>
      <rPr>
        <b/>
        <sz val="10"/>
        <color indexed="8"/>
        <rFont val="宋体"/>
        <family val="0"/>
      </rPr>
      <t>开采规模单位</t>
    </r>
  </si>
  <si>
    <t>已建矿山最低开采规模</t>
  </si>
  <si>
    <r>
      <rPr>
        <b/>
        <sz val="10"/>
        <color indexed="8"/>
        <rFont val="宋体"/>
        <family val="0"/>
      </rPr>
      <t>新建矿山最低开采规模</t>
    </r>
  </si>
  <si>
    <t>矿山最低服务年限（年）</t>
  </si>
  <si>
    <r>
      <rPr>
        <b/>
        <sz val="10"/>
        <color indexed="8"/>
        <rFont val="宋体"/>
        <family val="0"/>
      </rPr>
      <t>大型</t>
    </r>
  </si>
  <si>
    <r>
      <rPr>
        <b/>
        <sz val="10"/>
        <color indexed="8"/>
        <rFont val="宋体"/>
        <family val="0"/>
      </rPr>
      <t>中型</t>
    </r>
  </si>
  <si>
    <r>
      <rPr>
        <b/>
        <sz val="10"/>
        <color indexed="8"/>
        <rFont val="宋体"/>
        <family val="0"/>
      </rPr>
      <t>小型</t>
    </r>
  </si>
  <si>
    <t>≥3</t>
  </si>
  <si>
    <r>
      <rPr>
        <sz val="9"/>
        <rFont val="宋体"/>
        <family val="0"/>
      </rPr>
      <t>≥</t>
    </r>
    <r>
      <rPr>
        <sz val="9"/>
        <rFont val="Times New Roman"/>
        <family val="1"/>
      </rPr>
      <t>120</t>
    </r>
  </si>
  <si>
    <t>120-45</t>
  </si>
  <si>
    <r>
      <rPr>
        <sz val="9"/>
        <rFont val="宋体"/>
        <family val="0"/>
      </rPr>
      <t>≥</t>
    </r>
    <r>
      <rPr>
        <sz val="9"/>
        <rFont val="Times New Roman"/>
        <family val="1"/>
      </rPr>
      <t>6</t>
    </r>
  </si>
  <si>
    <t>≥30</t>
  </si>
  <si>
    <t xml:space="preserve"> 10-30</t>
  </si>
  <si>
    <t>≥5</t>
  </si>
  <si>
    <t>地采</t>
  </si>
  <si>
    <r>
      <t>万</t>
    </r>
    <r>
      <rPr>
        <sz val="9"/>
        <rFont val="Times New Roman"/>
        <family val="1"/>
      </rPr>
      <t>m3/</t>
    </r>
    <r>
      <rPr>
        <sz val="9"/>
        <rFont val="宋体"/>
        <family val="0"/>
      </rPr>
      <t>年</t>
    </r>
  </si>
  <si>
    <r>
      <rPr>
        <sz val="9"/>
        <rFont val="宋体"/>
        <family val="0"/>
      </rPr>
      <t>万</t>
    </r>
    <r>
      <rPr>
        <sz val="9"/>
        <rFont val="Times New Roman"/>
        <family val="1"/>
      </rPr>
      <t>m</t>
    </r>
    <r>
      <rPr>
        <vertAlign val="superscript"/>
        <sz val="9"/>
        <rFont val="Times New Roman"/>
        <family val="1"/>
      </rPr>
      <t>3</t>
    </r>
    <r>
      <rPr>
        <sz val="9"/>
        <rFont val="Times New Roman"/>
        <family val="1"/>
      </rPr>
      <t>/</t>
    </r>
    <r>
      <rPr>
        <sz val="9"/>
        <rFont val="宋体"/>
        <family val="0"/>
      </rPr>
      <t>年</t>
    </r>
  </si>
  <si>
    <r>
      <rPr>
        <sz val="9"/>
        <rFont val="宋体"/>
        <family val="0"/>
      </rPr>
      <t>≥</t>
    </r>
    <r>
      <rPr>
        <sz val="9"/>
        <rFont val="Times New Roman"/>
        <family val="1"/>
      </rPr>
      <t>20</t>
    </r>
  </si>
  <si>
    <t>20-10</t>
  </si>
  <si>
    <r>
      <rPr>
        <sz val="9"/>
        <rFont val="宋体"/>
        <family val="0"/>
      </rPr>
      <t>≥</t>
    </r>
    <r>
      <rPr>
        <sz val="9"/>
        <rFont val="Times New Roman"/>
        <family val="1"/>
      </rPr>
      <t>1</t>
    </r>
  </si>
  <si>
    <r>
      <rPr>
        <sz val="9"/>
        <rFont val="宋体"/>
        <family val="0"/>
      </rPr>
      <t>露采</t>
    </r>
  </si>
  <si>
    <r>
      <t>≥</t>
    </r>
    <r>
      <rPr>
        <sz val="9"/>
        <rFont val="Times New Roman"/>
        <family val="1"/>
      </rPr>
      <t>6</t>
    </r>
  </si>
  <si>
    <r>
      <rPr>
        <sz val="9"/>
        <rFont val="宋体"/>
        <family val="0"/>
      </rPr>
      <t>≥</t>
    </r>
    <r>
      <rPr>
        <sz val="9"/>
        <rFont val="Times New Roman"/>
        <family val="1"/>
      </rPr>
      <t>200</t>
    </r>
  </si>
  <si>
    <t>200-60</t>
  </si>
  <si>
    <r>
      <rPr>
        <sz val="9"/>
        <rFont val="宋体"/>
        <family val="0"/>
      </rPr>
      <t>≥</t>
    </r>
    <r>
      <rPr>
        <sz val="9"/>
        <rFont val="Times New Roman"/>
        <family val="1"/>
      </rPr>
      <t>30</t>
    </r>
  </si>
  <si>
    <r>
      <t>≥</t>
    </r>
    <r>
      <rPr>
        <sz val="9"/>
        <rFont val="Times New Roman"/>
        <family val="1"/>
      </rPr>
      <t>30</t>
    </r>
  </si>
  <si>
    <r>
      <t>≥</t>
    </r>
    <r>
      <rPr>
        <sz val="9"/>
        <rFont val="Times New Roman"/>
        <family val="1"/>
      </rPr>
      <t>5</t>
    </r>
  </si>
  <si>
    <r>
      <rPr>
        <sz val="9"/>
        <rFont val="宋体"/>
        <family val="0"/>
      </rPr>
      <t>地采</t>
    </r>
  </si>
  <si>
    <r>
      <rPr>
        <sz val="9"/>
        <rFont val="宋体"/>
        <family val="0"/>
      </rPr>
      <t>≥</t>
    </r>
    <r>
      <rPr>
        <sz val="9"/>
        <rFont val="Times New Roman"/>
        <family val="1"/>
      </rPr>
      <t>100</t>
    </r>
  </si>
  <si>
    <t>100-30</t>
  </si>
  <si>
    <r>
      <rPr>
        <sz val="9"/>
        <rFont val="宋体"/>
        <family val="0"/>
      </rPr>
      <t>≥</t>
    </r>
    <r>
      <rPr>
        <sz val="9"/>
        <rFont val="Times New Roman"/>
        <family val="1"/>
      </rPr>
      <t>10</t>
    </r>
  </si>
  <si>
    <t>≥1</t>
  </si>
  <si>
    <t>10-5</t>
  </si>
  <si>
    <r>
      <rPr>
        <sz val="9"/>
        <rFont val="宋体"/>
        <family val="0"/>
      </rPr>
      <t>≥</t>
    </r>
    <r>
      <rPr>
        <sz val="9"/>
        <rFont val="Times New Roman"/>
        <family val="1"/>
      </rPr>
      <t>2</t>
    </r>
  </si>
  <si>
    <r>
      <t>金属量</t>
    </r>
    <r>
      <rPr>
        <sz val="9"/>
        <rFont val="宋体"/>
        <family val="0"/>
      </rPr>
      <t>吨</t>
    </r>
  </si>
  <si>
    <t>≥6</t>
  </si>
  <si>
    <t xml:space="preserve"> 5-30</t>
  </si>
  <si>
    <r>
      <rPr>
        <sz val="9"/>
        <rFont val="宋体"/>
        <family val="0"/>
      </rPr>
      <t>金千克</t>
    </r>
  </si>
  <si>
    <r>
      <rPr>
        <sz val="9"/>
        <rFont val="宋体"/>
        <family val="0"/>
      </rPr>
      <t>≥</t>
    </r>
    <r>
      <rPr>
        <sz val="9"/>
        <rFont val="Times New Roman"/>
        <family val="1"/>
      </rPr>
      <t>15</t>
    </r>
  </si>
  <si>
    <t>15-6</t>
  </si>
  <si>
    <r>
      <rPr>
        <sz val="9"/>
        <rFont val="宋体"/>
        <family val="0"/>
      </rPr>
      <t>银千克</t>
    </r>
  </si>
  <si>
    <t>30-20</t>
  </si>
  <si>
    <t>≥20</t>
  </si>
  <si>
    <t xml:space="preserve"> 10-20</t>
  </si>
  <si>
    <r>
      <rPr>
        <sz val="9"/>
        <rFont val="宋体"/>
        <family val="0"/>
      </rPr>
      <t>≥</t>
    </r>
    <r>
      <rPr>
        <sz val="9"/>
        <rFont val="Times New Roman"/>
        <family val="1"/>
      </rPr>
      <t>3</t>
    </r>
  </si>
  <si>
    <r>
      <rPr>
        <sz val="9"/>
        <rFont val="宋体"/>
        <family val="0"/>
      </rPr>
      <t>≥</t>
    </r>
    <r>
      <rPr>
        <sz val="9"/>
        <rFont val="Times New Roman"/>
        <family val="1"/>
      </rPr>
      <t>50</t>
    </r>
  </si>
  <si>
    <t>50-20</t>
  </si>
  <si>
    <t>≥0.5</t>
  </si>
  <si>
    <r>
      <rPr>
        <sz val="9"/>
        <rFont val="宋体"/>
        <family val="0"/>
      </rPr>
      <t>≥</t>
    </r>
    <r>
      <rPr>
        <sz val="9"/>
        <rFont val="Times New Roman"/>
        <family val="1"/>
      </rPr>
      <t>5</t>
    </r>
  </si>
  <si>
    <t>≥0.03</t>
  </si>
  <si>
    <t>1-0.3</t>
  </si>
  <si>
    <r>
      <rPr>
        <sz val="9"/>
        <rFont val="宋体"/>
        <family val="0"/>
      </rPr>
      <t>≥</t>
    </r>
    <r>
      <rPr>
        <sz val="9"/>
        <rFont val="Times New Roman"/>
        <family val="1"/>
      </rPr>
      <t>0.3</t>
    </r>
  </si>
  <si>
    <r>
      <rPr>
        <sz val="9"/>
        <rFont val="宋体"/>
        <family val="0"/>
      </rPr>
      <t>吨</t>
    </r>
  </si>
  <si>
    <t>≥60</t>
  </si>
  <si>
    <r>
      <rPr>
        <sz val="9"/>
        <rFont val="宋体"/>
        <family val="0"/>
      </rPr>
      <t>≥</t>
    </r>
    <r>
      <rPr>
        <sz val="9"/>
        <rFont val="Times New Roman"/>
        <family val="1"/>
      </rPr>
      <t>60</t>
    </r>
  </si>
  <si>
    <t>≥10</t>
  </si>
  <si>
    <t>100-50</t>
  </si>
  <si>
    <r>
      <t>≥1</t>
    </r>
    <r>
      <rPr>
        <sz val="9"/>
        <rFont val="Times New Roman"/>
        <family val="1"/>
      </rPr>
      <t>0</t>
    </r>
  </si>
  <si>
    <t>≥15</t>
  </si>
  <si>
    <t xml:space="preserve"> 10-15</t>
  </si>
  <si>
    <r>
      <rPr>
        <sz val="9"/>
        <rFont val="宋体"/>
        <family val="0"/>
      </rPr>
      <t>万</t>
    </r>
    <r>
      <rPr>
        <sz val="9"/>
        <rFont val="Times New Roman"/>
        <family val="1"/>
      </rPr>
      <t>m3/</t>
    </r>
    <r>
      <rPr>
        <sz val="9"/>
        <rFont val="宋体"/>
        <family val="0"/>
      </rPr>
      <t>年</t>
    </r>
  </si>
  <si>
    <t>市所辖区≥15；县级市≥10；其他县≥5</t>
  </si>
  <si>
    <r>
      <rPr>
        <sz val="9"/>
        <rFont val="宋体"/>
        <family val="0"/>
      </rPr>
      <t>≥</t>
    </r>
    <r>
      <rPr>
        <sz val="9"/>
        <rFont val="Times New Roman"/>
        <family val="1"/>
      </rPr>
      <t>10-30</t>
    </r>
    <r>
      <rPr>
        <sz val="9"/>
        <rFont val="宋体"/>
        <family val="0"/>
      </rPr>
      <t xml:space="preserve">，
</t>
    </r>
    <r>
      <rPr>
        <sz val="9"/>
        <rFont val="Times New Roman"/>
        <family val="1"/>
      </rPr>
      <t xml:space="preserve"> </t>
    </r>
    <r>
      <rPr>
        <sz val="9"/>
        <rFont val="宋体"/>
        <family val="0"/>
      </rPr>
      <t>泉州所辖区≥</t>
    </r>
    <r>
      <rPr>
        <sz val="9"/>
        <rFont val="Times New Roman"/>
        <family val="1"/>
      </rPr>
      <t>30</t>
    </r>
    <r>
      <rPr>
        <sz val="9"/>
        <rFont val="宋体"/>
        <family val="0"/>
      </rPr>
      <t>；各县级市≥</t>
    </r>
    <r>
      <rPr>
        <sz val="9"/>
        <rFont val="Times New Roman"/>
        <family val="1"/>
      </rPr>
      <t>20</t>
    </r>
    <r>
      <rPr>
        <sz val="9"/>
        <rFont val="宋体"/>
        <family val="0"/>
      </rPr>
      <t>；其他县≥</t>
    </r>
    <r>
      <rPr>
        <sz val="9"/>
        <rFont val="Times New Roman"/>
        <family val="1"/>
      </rPr>
      <t>10</t>
    </r>
  </si>
  <si>
    <t xml:space="preserve"> 15-5</t>
  </si>
  <si>
    <t xml:space="preserve"> 10-5</t>
  </si>
  <si>
    <t>≥2</t>
  </si>
  <si>
    <r>
      <rPr>
        <b/>
        <sz val="14"/>
        <rFont val="宋体"/>
        <family val="0"/>
      </rPr>
      <t>附表</t>
    </r>
    <r>
      <rPr>
        <b/>
        <sz val="14"/>
        <rFont val="Times New Roman"/>
        <family val="1"/>
      </rPr>
      <t xml:space="preserve">15   </t>
    </r>
    <r>
      <rPr>
        <b/>
        <sz val="14"/>
        <rFont val="宋体"/>
        <family val="0"/>
      </rPr>
      <t>泉州市主要矿区（床）最低开采规模和最低服务年限规划表</t>
    </r>
  </si>
  <si>
    <r>
      <rPr>
        <b/>
        <sz val="10"/>
        <rFont val="宋体"/>
        <family val="0"/>
      </rPr>
      <t>矿区编号</t>
    </r>
  </si>
  <si>
    <r>
      <rPr>
        <b/>
        <sz val="10"/>
        <rFont val="宋体"/>
        <family val="0"/>
      </rPr>
      <t>矿区（床）名称</t>
    </r>
  </si>
  <si>
    <r>
      <rPr>
        <b/>
        <sz val="10"/>
        <rFont val="宋体"/>
        <family val="0"/>
      </rPr>
      <t>矿产
代码</t>
    </r>
  </si>
  <si>
    <t>矿区储量
规模</t>
  </si>
  <si>
    <t>计量
单位</t>
  </si>
  <si>
    <t>矿区（床）
最低开采规模</t>
  </si>
  <si>
    <r>
      <rPr>
        <b/>
        <sz val="10"/>
        <rFont val="宋体"/>
        <family val="0"/>
      </rPr>
      <t>主要矿种最低开采规模</t>
    </r>
  </si>
  <si>
    <r>
      <rPr>
        <b/>
        <sz val="10"/>
        <rFont val="宋体"/>
        <family val="0"/>
      </rPr>
      <t>大型</t>
    </r>
  </si>
  <si>
    <r>
      <rPr>
        <b/>
        <sz val="10"/>
        <rFont val="宋体"/>
        <family val="0"/>
      </rPr>
      <t>中型</t>
    </r>
  </si>
  <si>
    <r>
      <rPr>
        <b/>
        <sz val="10"/>
        <rFont val="宋体"/>
        <family val="0"/>
      </rPr>
      <t>小型</t>
    </r>
  </si>
  <si>
    <r>
      <rPr>
        <sz val="9"/>
        <rFont val="宋体"/>
        <family val="0"/>
      </rPr>
      <t xml:space="preserve">永春县天湖山煤矿铅坑井田
</t>
    </r>
  </si>
  <si>
    <t>≥120</t>
  </si>
  <si>
    <t>120~45</t>
  </si>
  <si>
    <r>
      <t>＜</t>
    </r>
    <r>
      <rPr>
        <sz val="9"/>
        <rFont val="Times New Roman"/>
        <family val="1"/>
      </rPr>
      <t>45</t>
    </r>
  </si>
  <si>
    <t>≥9</t>
  </si>
  <si>
    <r>
      <rPr>
        <sz val="9"/>
        <rFont val="宋体"/>
        <family val="0"/>
      </rPr>
      <t>＜</t>
    </r>
    <r>
      <rPr>
        <sz val="9"/>
        <rFont val="Times New Roman"/>
        <family val="1"/>
      </rPr>
      <t>45</t>
    </r>
  </si>
  <si>
    <r>
      <rPr>
        <sz val="9"/>
        <rFont val="宋体"/>
        <family val="0"/>
      </rPr>
      <t>永春县天湖山曲斗井田</t>
    </r>
  </si>
  <si>
    <r>
      <rPr>
        <sz val="9"/>
        <rFont val="宋体"/>
        <family val="0"/>
      </rPr>
      <t>永春县天湖山煤矿天湖岩井田</t>
    </r>
  </si>
  <si>
    <r>
      <rPr>
        <sz val="9"/>
        <rFont val="宋体"/>
        <family val="0"/>
      </rPr>
      <t>永春县天湖山煤矿新村井田</t>
    </r>
  </si>
  <si>
    <r>
      <rPr>
        <sz val="9"/>
        <rFont val="宋体"/>
        <family val="0"/>
      </rPr>
      <t>永春县天湖山煤矿西萍井田</t>
    </r>
  </si>
  <si>
    <r>
      <rPr>
        <sz val="9"/>
        <rFont val="宋体"/>
        <family val="0"/>
      </rPr>
      <t>永春县天湖山煤矿南湖井田</t>
    </r>
  </si>
  <si>
    <r>
      <rPr>
        <sz val="9"/>
        <rFont val="宋体"/>
        <family val="0"/>
      </rPr>
      <t>永春县天湖山煤山荷殊井田</t>
    </r>
  </si>
  <si>
    <r>
      <rPr>
        <sz val="9"/>
        <rFont val="宋体"/>
        <family val="0"/>
      </rPr>
      <t>永春县上姚井田煤矿</t>
    </r>
  </si>
  <si>
    <r>
      <rPr>
        <sz val="9"/>
        <rFont val="宋体"/>
        <family val="0"/>
      </rPr>
      <t>永春县永春煤矿磨刀坑矿井</t>
    </r>
  </si>
  <si>
    <r>
      <rPr>
        <sz val="9"/>
        <rFont val="宋体"/>
        <family val="0"/>
      </rPr>
      <t>℃</t>
    </r>
  </si>
  <si>
    <t>≥100</t>
  </si>
  <si>
    <t>100~30</t>
  </si>
  <si>
    <t>＜30</t>
  </si>
  <si>
    <r>
      <rPr>
        <sz val="9"/>
        <rFont val="宋体"/>
        <family val="0"/>
      </rPr>
      <t>≥</t>
    </r>
    <r>
      <rPr>
        <sz val="9"/>
        <rFont val="Times New Roman"/>
        <family val="1"/>
      </rPr>
      <t>12-25</t>
    </r>
  </si>
  <si>
    <r>
      <t>＜</t>
    </r>
    <r>
      <rPr>
        <sz val="9"/>
        <rFont val="Times New Roman"/>
        <family val="1"/>
      </rPr>
      <t>30</t>
    </r>
  </si>
  <si>
    <t>*18</t>
  </si>
  <si>
    <t>*19</t>
  </si>
  <si>
    <t>*20</t>
  </si>
  <si>
    <t>≥50</t>
  </si>
  <si>
    <t>50~20</t>
  </si>
  <si>
    <r>
      <t>＜</t>
    </r>
    <r>
      <rPr>
        <sz val="9"/>
        <rFont val="Times New Roman"/>
        <family val="1"/>
      </rPr>
      <t>20</t>
    </r>
  </si>
  <si>
    <t>*22</t>
  </si>
  <si>
    <t>安溪县青洋铁锰矿区</t>
  </si>
  <si>
    <t>10~5</t>
  </si>
  <si>
    <t>＜5</t>
  </si>
  <si>
    <t>*23</t>
  </si>
  <si>
    <t>*25</t>
  </si>
  <si>
    <r>
      <t>≥</t>
    </r>
    <r>
      <rPr>
        <sz val="9"/>
        <rFont val="Times New Roman"/>
        <family val="1"/>
      </rPr>
      <t>10</t>
    </r>
  </si>
  <si>
    <r>
      <t>≥</t>
    </r>
    <r>
      <rPr>
        <sz val="9"/>
        <rFont val="Times New Roman"/>
        <family val="1"/>
      </rPr>
      <t>3</t>
    </r>
  </si>
  <si>
    <t>15~6</t>
  </si>
  <si>
    <r>
      <t>＜</t>
    </r>
    <r>
      <rPr>
        <sz val="9"/>
        <rFont val="Times New Roman"/>
        <family val="1"/>
      </rPr>
      <t>6</t>
    </r>
  </si>
  <si>
    <t>*26</t>
  </si>
  <si>
    <r>
      <t>≥</t>
    </r>
    <r>
      <rPr>
        <sz val="9"/>
        <rFont val="Times New Roman"/>
        <family val="1"/>
      </rPr>
      <t>100</t>
    </r>
  </si>
  <si>
    <t>安溪县铅山铅锌矿区</t>
  </si>
  <si>
    <r>
      <t>≥</t>
    </r>
    <r>
      <rPr>
        <sz val="9"/>
        <rFont val="Times New Roman"/>
        <family val="1"/>
      </rPr>
      <t>15</t>
    </r>
  </si>
  <si>
    <r>
      <rPr>
        <sz val="9"/>
        <rFont val="宋体"/>
        <family val="0"/>
      </rPr>
      <t>德化县安村金矿区雷潭矿段</t>
    </r>
  </si>
  <si>
    <r>
      <rPr>
        <sz val="9"/>
        <rFont val="宋体"/>
        <family val="0"/>
      </rPr>
      <t>德化县洪鑫金矿</t>
    </r>
  </si>
  <si>
    <r>
      <rPr>
        <sz val="9"/>
        <rFont val="宋体"/>
        <family val="0"/>
      </rPr>
      <t>德化县邱村金矿</t>
    </r>
  </si>
  <si>
    <r>
      <t>≥</t>
    </r>
    <r>
      <rPr>
        <sz val="9"/>
        <rFont val="Times New Roman"/>
        <family val="1"/>
      </rPr>
      <t>3.3</t>
    </r>
  </si>
  <si>
    <t>＜6</t>
  </si>
  <si>
    <r>
      <rPr>
        <sz val="9"/>
        <rFont val="宋体"/>
        <family val="0"/>
      </rPr>
      <t>德化县东洋金矿</t>
    </r>
  </si>
  <si>
    <r>
      <rPr>
        <sz val="9"/>
        <rFont val="宋体"/>
        <family val="0"/>
      </rPr>
      <t>萤石千吨</t>
    </r>
  </si>
  <si>
    <r>
      <t>＜</t>
    </r>
    <r>
      <rPr>
        <sz val="9"/>
        <rFont val="Times New Roman"/>
        <family val="1"/>
      </rPr>
      <t>5</t>
    </r>
  </si>
  <si>
    <r>
      <rPr>
        <sz val="9"/>
        <rFont val="宋体"/>
        <family val="0"/>
      </rPr>
      <t>德化县河空石英矿</t>
    </r>
  </si>
  <si>
    <r>
      <rPr>
        <sz val="9"/>
        <rFont val="宋体"/>
        <family val="0"/>
      </rPr>
      <t>矿石千吨</t>
    </r>
  </si>
  <si>
    <r>
      <t>≥</t>
    </r>
    <r>
      <rPr>
        <sz val="9"/>
        <rFont val="Times New Roman"/>
        <family val="1"/>
      </rPr>
      <t>20</t>
    </r>
  </si>
  <si>
    <t>20~10</t>
  </si>
  <si>
    <r>
      <t>＜</t>
    </r>
    <r>
      <rPr>
        <sz val="9"/>
        <rFont val="Times New Roman"/>
        <family val="1"/>
      </rPr>
      <t>10</t>
    </r>
  </si>
  <si>
    <t>＜20</t>
  </si>
  <si>
    <t>1~0.3</t>
  </si>
  <si>
    <t>＜0.3</t>
  </si>
  <si>
    <t>＜10</t>
  </si>
  <si>
    <r>
      <t>千</t>
    </r>
    <r>
      <rPr>
        <sz val="9"/>
        <rFont val="宋体"/>
        <family val="0"/>
      </rPr>
      <t>吨</t>
    </r>
  </si>
  <si>
    <r>
      <rPr>
        <sz val="9"/>
        <rFont val="宋体"/>
        <family val="0"/>
      </rPr>
      <t>安溪县湖上岭尾石灰岩矿</t>
    </r>
  </si>
  <si>
    <r>
      <t>≥</t>
    </r>
    <r>
      <rPr>
        <sz val="9"/>
        <rFont val="Times New Roman"/>
        <family val="1"/>
      </rPr>
      <t>60</t>
    </r>
  </si>
  <si>
    <t>100~50</t>
  </si>
  <si>
    <r>
      <t>＜</t>
    </r>
    <r>
      <rPr>
        <sz val="9"/>
        <rFont val="Times New Roman"/>
        <family val="1"/>
      </rPr>
      <t>50</t>
    </r>
  </si>
  <si>
    <r>
      <rPr>
        <sz val="9"/>
        <rFont val="宋体"/>
        <family val="0"/>
      </rPr>
      <t>安溪县珍地石灰岩矿区</t>
    </r>
  </si>
  <si>
    <r>
      <rPr>
        <sz val="9"/>
        <rFont val="宋体"/>
        <family val="0"/>
      </rPr>
      <t>安溪县霞春石灰岩矿区</t>
    </r>
  </si>
  <si>
    <t>*63</t>
  </si>
  <si>
    <r>
      <rPr>
        <sz val="9"/>
        <rFont val="宋体"/>
        <family val="0"/>
      </rPr>
      <t>安溪县长基石灰岩矿区</t>
    </r>
  </si>
  <si>
    <r>
      <t>≥</t>
    </r>
    <r>
      <rPr>
        <sz val="9"/>
        <rFont val="Times New Roman"/>
        <family val="1"/>
      </rPr>
      <t>50</t>
    </r>
  </si>
  <si>
    <r>
      <rPr>
        <sz val="9"/>
        <rFont val="宋体"/>
        <family val="0"/>
      </rPr>
      <t>安溪县珍地石龟山矿区</t>
    </r>
  </si>
  <si>
    <r>
      <rPr>
        <sz val="9"/>
        <rFont val="宋体"/>
        <family val="0"/>
      </rPr>
      <t>安溪县湖上上洋石灰石矿</t>
    </r>
  </si>
  <si>
    <t>＜50</t>
  </si>
  <si>
    <r>
      <rPr>
        <sz val="9"/>
        <rFont val="宋体"/>
        <family val="0"/>
      </rPr>
      <t>集安集团（安溪）有限公司五阆山石灰石矿</t>
    </r>
  </si>
  <si>
    <r>
      <t>≥</t>
    </r>
    <r>
      <rPr>
        <sz val="9"/>
        <rFont val="Times New Roman"/>
        <family val="1"/>
      </rPr>
      <t>150</t>
    </r>
  </si>
  <si>
    <r>
      <rPr>
        <sz val="9"/>
        <rFont val="宋体"/>
        <family val="0"/>
      </rPr>
      <t>＜</t>
    </r>
    <r>
      <rPr>
        <sz val="9"/>
        <rFont val="Times New Roman"/>
        <family val="1"/>
      </rPr>
      <t>50</t>
    </r>
  </si>
  <si>
    <t>≥150</t>
  </si>
  <si>
    <t>30~10</t>
  </si>
  <si>
    <t>*79</t>
  </si>
  <si>
    <t>*80</t>
  </si>
  <si>
    <t>德化县大坪山陶瓷土矿</t>
  </si>
  <si>
    <r>
      <rPr>
        <sz val="9"/>
        <rFont val="宋体"/>
        <family val="0"/>
      </rPr>
      <t>德化县九户林陶瓷土矿</t>
    </r>
  </si>
  <si>
    <r>
      <rPr>
        <sz val="9"/>
        <rFont val="宋体"/>
        <family val="0"/>
      </rPr>
      <t>德化县上地国山陶瓷土矿</t>
    </r>
  </si>
  <si>
    <r>
      <rPr>
        <sz val="9"/>
        <rFont val="宋体"/>
        <family val="0"/>
      </rPr>
      <t>德化县大西坑陶瓷土矿</t>
    </r>
  </si>
  <si>
    <t>≥2.7</t>
  </si>
  <si>
    <t>*95</t>
  </si>
  <si>
    <t>≥8</t>
  </si>
  <si>
    <r>
      <rPr>
        <sz val="9"/>
        <rFont val="宋体"/>
        <family val="0"/>
      </rPr>
      <t>德化县公路坂粘土矿区</t>
    </r>
  </si>
  <si>
    <r>
      <rPr>
        <sz val="9"/>
        <rFont val="宋体"/>
        <family val="0"/>
      </rPr>
      <t>≥</t>
    </r>
    <r>
      <rPr>
        <sz val="9"/>
        <rFont val="Times New Roman"/>
        <family val="1"/>
      </rPr>
      <t>23.8</t>
    </r>
  </si>
  <si>
    <r>
      <rPr>
        <sz val="9"/>
        <rFont val="宋体"/>
        <family val="0"/>
      </rPr>
      <t>≥</t>
    </r>
    <r>
      <rPr>
        <sz val="9"/>
        <rFont val="Times New Roman"/>
        <family val="1"/>
      </rPr>
      <t>22</t>
    </r>
  </si>
  <si>
    <r>
      <rPr>
        <sz val="9"/>
        <rFont val="宋体"/>
        <family val="0"/>
      </rPr>
      <t>南安市罗东呼水格建筑用花岗岩</t>
    </r>
  </si>
  <si>
    <r>
      <rPr>
        <sz val="9"/>
        <rFont val="宋体"/>
        <family val="0"/>
      </rPr>
      <t>≥</t>
    </r>
    <r>
      <rPr>
        <sz val="9"/>
        <rFont val="Times New Roman"/>
        <family val="1"/>
      </rPr>
      <t>7.91</t>
    </r>
  </si>
  <si>
    <r>
      <rPr>
        <sz val="9"/>
        <rFont val="宋体"/>
        <family val="0"/>
      </rPr>
      <t>≥</t>
    </r>
    <r>
      <rPr>
        <sz val="9"/>
        <rFont val="Times New Roman"/>
        <family val="1"/>
      </rPr>
      <t>0.5</t>
    </r>
  </si>
  <si>
    <t>限期关闭</t>
  </si>
  <si>
    <r>
      <t>≥</t>
    </r>
    <r>
      <rPr>
        <sz val="9"/>
        <rFont val="Times New Roman"/>
        <family val="1"/>
      </rPr>
      <t>2.5</t>
    </r>
  </si>
  <si>
    <t>≥2.5</t>
  </si>
  <si>
    <r>
      <rPr>
        <sz val="9"/>
        <rFont val="宋体"/>
        <family val="0"/>
      </rPr>
      <t>≥</t>
    </r>
    <r>
      <rPr>
        <sz val="9"/>
        <rFont val="Times New Roman"/>
        <family val="1"/>
      </rPr>
      <t>0.6</t>
    </r>
  </si>
  <si>
    <r>
      <rPr>
        <sz val="9"/>
        <rFont val="宋体"/>
        <family val="0"/>
      </rPr>
      <t>≥</t>
    </r>
    <r>
      <rPr>
        <sz val="9"/>
        <rFont val="Times New Roman"/>
        <family val="1"/>
      </rPr>
      <t>2.4</t>
    </r>
  </si>
  <si>
    <r>
      <rPr>
        <b/>
        <sz val="14"/>
        <rFont val="宋体"/>
        <family val="0"/>
      </rPr>
      <t>附表</t>
    </r>
    <r>
      <rPr>
        <b/>
        <sz val="14"/>
        <rFont val="Times New Roman"/>
        <family val="1"/>
      </rPr>
      <t xml:space="preserve">16   </t>
    </r>
    <r>
      <rPr>
        <b/>
        <sz val="14"/>
        <rFont val="宋体"/>
        <family val="0"/>
      </rPr>
      <t>泉州市主要矿山矿产资源综合利用指标规划表</t>
    </r>
  </si>
  <si>
    <r>
      <rPr>
        <b/>
        <sz val="10"/>
        <rFont val="宋体"/>
        <family val="0"/>
      </rPr>
      <t>主要开采矿种</t>
    </r>
  </si>
  <si>
    <r>
      <rPr>
        <b/>
        <sz val="10"/>
        <rFont val="宋体"/>
        <family val="0"/>
      </rPr>
      <t>开采规模</t>
    </r>
  </si>
  <si>
    <r>
      <rPr>
        <b/>
        <sz val="10"/>
        <rFont val="宋体"/>
        <family val="0"/>
      </rPr>
      <t>开采方式</t>
    </r>
  </si>
  <si>
    <r>
      <rPr>
        <b/>
        <sz val="10"/>
        <rFont val="宋体"/>
        <family val="0"/>
      </rPr>
      <t>规划指标（</t>
    </r>
    <r>
      <rPr>
        <b/>
        <sz val="10"/>
        <rFont val="Times New Roman"/>
        <family val="1"/>
      </rPr>
      <t>%</t>
    </r>
    <r>
      <rPr>
        <b/>
        <sz val="10"/>
        <rFont val="宋体"/>
        <family val="0"/>
      </rPr>
      <t>）</t>
    </r>
  </si>
  <si>
    <t>最低开采回采率</t>
  </si>
  <si>
    <r>
      <rPr>
        <b/>
        <sz val="10"/>
        <rFont val="宋体"/>
        <family val="0"/>
      </rPr>
      <t>最低选矿回收率</t>
    </r>
  </si>
  <si>
    <t>共伴生矿产综合利用率</t>
  </si>
  <si>
    <t>低品位、极薄矿体利用率</t>
  </si>
  <si>
    <t>固体废弃物综合利用率</t>
  </si>
  <si>
    <r>
      <rPr>
        <sz val="9"/>
        <color indexed="8"/>
        <rFont val="宋体"/>
        <family val="0"/>
      </rPr>
      <t>小型</t>
    </r>
  </si>
  <si>
    <r>
      <rPr>
        <sz val="9"/>
        <color indexed="8"/>
        <rFont val="宋体"/>
        <family val="0"/>
      </rPr>
      <t>地下开采</t>
    </r>
  </si>
  <si>
    <r>
      <rPr>
        <sz val="9"/>
        <rFont val="宋体"/>
        <family val="0"/>
      </rPr>
      <t>永春县铅坑煤矿有限公司铅坑煤矿</t>
    </r>
  </si>
  <si>
    <r>
      <rPr>
        <sz val="9"/>
        <rFont val="宋体"/>
        <family val="0"/>
      </rPr>
      <t>安溪潘田铁矿区</t>
    </r>
  </si>
  <si>
    <r>
      <rPr>
        <sz val="9"/>
        <color indexed="8"/>
        <rFont val="宋体"/>
        <family val="0"/>
      </rPr>
      <t>露天开采</t>
    </r>
  </si>
  <si>
    <r>
      <rPr>
        <sz val="9"/>
        <color indexed="8"/>
        <rFont val="宋体"/>
        <family val="0"/>
      </rPr>
      <t>中型</t>
    </r>
  </si>
  <si>
    <r>
      <rPr>
        <sz val="9"/>
        <rFont val="宋体"/>
        <family val="0"/>
      </rPr>
      <t>露天</t>
    </r>
    <r>
      <rPr>
        <sz val="9"/>
        <rFont val="Times New Roman"/>
        <family val="1"/>
      </rPr>
      <t>/</t>
    </r>
    <r>
      <rPr>
        <sz val="9"/>
        <rFont val="宋体"/>
        <family val="0"/>
      </rPr>
      <t>地下开采</t>
    </r>
  </si>
  <si>
    <r>
      <t>9</t>
    </r>
    <r>
      <rPr>
        <sz val="9"/>
        <color indexed="8"/>
        <rFont val="Times New Roman"/>
        <family val="1"/>
      </rPr>
      <t>5</t>
    </r>
    <r>
      <rPr>
        <sz val="9"/>
        <color indexed="8"/>
        <rFont val="Times New Roman"/>
        <family val="1"/>
      </rPr>
      <t>/85</t>
    </r>
  </si>
  <si>
    <r>
      <rPr>
        <sz val="9"/>
        <rFont val="宋体"/>
        <family val="0"/>
      </rPr>
      <t>德化县阳山新田、狮头铁矿</t>
    </r>
  </si>
  <si>
    <r>
      <t>露天</t>
    </r>
    <r>
      <rPr>
        <sz val="9"/>
        <color indexed="8"/>
        <rFont val="Times New Roman"/>
        <family val="1"/>
      </rPr>
      <t>/</t>
    </r>
    <r>
      <rPr>
        <sz val="9"/>
        <color indexed="8"/>
        <rFont val="宋体"/>
        <family val="0"/>
      </rPr>
      <t>地下开采</t>
    </r>
  </si>
  <si>
    <r>
      <rPr>
        <sz val="9"/>
        <color indexed="8"/>
        <rFont val="宋体"/>
        <family val="0"/>
      </rPr>
      <t>小矿</t>
    </r>
  </si>
  <si>
    <r>
      <rPr>
        <sz val="9"/>
        <color indexed="8"/>
        <rFont val="宋体"/>
        <family val="0"/>
      </rPr>
      <t>露天</t>
    </r>
    <r>
      <rPr>
        <sz val="9"/>
        <color indexed="8"/>
        <rFont val="Times New Roman"/>
        <family val="1"/>
      </rPr>
      <t>/</t>
    </r>
    <r>
      <rPr>
        <sz val="9"/>
        <color indexed="8"/>
        <rFont val="宋体"/>
        <family val="0"/>
      </rPr>
      <t>地下开采</t>
    </r>
  </si>
  <si>
    <r>
      <t>9</t>
    </r>
    <r>
      <rPr>
        <sz val="9"/>
        <color indexed="8"/>
        <rFont val="Times New Roman"/>
        <family val="1"/>
      </rPr>
      <t>5</t>
    </r>
    <r>
      <rPr>
        <sz val="9"/>
        <color indexed="8"/>
        <rFont val="Times New Roman"/>
        <family val="1"/>
      </rPr>
      <t>/90</t>
    </r>
  </si>
  <si>
    <r>
      <rPr>
        <sz val="9"/>
        <rFont val="宋体"/>
        <family val="0"/>
      </rPr>
      <t>福建省安溪三元岩矿业有限公司长基石灰岩矿</t>
    </r>
  </si>
  <si>
    <r>
      <rPr>
        <sz val="9"/>
        <color indexed="8"/>
        <rFont val="宋体"/>
        <family val="0"/>
      </rPr>
      <t>大型</t>
    </r>
  </si>
  <si>
    <r>
      <rPr>
        <sz val="9"/>
        <rFont val="宋体"/>
        <family val="0"/>
      </rPr>
      <t>建筑用砂岩</t>
    </r>
  </si>
  <si>
    <r>
      <rPr>
        <b/>
        <sz val="14"/>
        <color indexed="8"/>
        <rFont val="宋体"/>
        <family val="0"/>
      </rPr>
      <t>附表</t>
    </r>
    <r>
      <rPr>
        <b/>
        <sz val="14"/>
        <color indexed="8"/>
        <rFont val="Times New Roman"/>
        <family val="1"/>
      </rPr>
      <t xml:space="preserve">17  </t>
    </r>
    <r>
      <rPr>
        <b/>
        <sz val="14"/>
        <color indexed="8"/>
        <rFont val="宋体"/>
        <family val="0"/>
      </rPr>
      <t>泉州市矿山地质环境保护与恢复治理及土地复垦规划表</t>
    </r>
  </si>
  <si>
    <r>
      <rPr>
        <b/>
        <sz val="10"/>
        <color indexed="8"/>
        <rFont val="宋体"/>
        <family val="0"/>
      </rPr>
      <t>项目
编号</t>
    </r>
  </si>
  <si>
    <r>
      <rPr>
        <b/>
        <sz val="10"/>
        <color indexed="8"/>
        <rFont val="宋体"/>
        <family val="0"/>
      </rPr>
      <t>项目名称</t>
    </r>
  </si>
  <si>
    <r>
      <rPr>
        <b/>
        <sz val="10"/>
        <color indexed="8"/>
        <rFont val="宋体"/>
        <family val="0"/>
      </rPr>
      <t>所在
行政区</t>
    </r>
  </si>
  <si>
    <t>矿山占用、
破坏土地面积
（平方千米）</t>
  </si>
  <si>
    <t>恢复治理面积
（平方千米）</t>
  </si>
  <si>
    <t>保护与治理</t>
  </si>
  <si>
    <t>土地复垦
面积</t>
  </si>
  <si>
    <t>主要任务</t>
  </si>
  <si>
    <t>ZZ001</t>
  </si>
  <si>
    <r>
      <rPr>
        <sz val="9"/>
        <color indexed="8"/>
        <rFont val="宋体"/>
        <family val="0"/>
      </rPr>
      <t>德化双旗山</t>
    </r>
    <r>
      <rPr>
        <sz val="9"/>
        <color indexed="8"/>
        <rFont val="Times New Roman"/>
        <family val="1"/>
      </rPr>
      <t>——</t>
    </r>
    <r>
      <rPr>
        <sz val="9"/>
        <color indexed="8"/>
        <rFont val="宋体"/>
        <family val="0"/>
      </rPr>
      <t>邱村金矿地质环境重点治理区（工程）</t>
    </r>
  </si>
  <si>
    <r>
      <t>2017</t>
    </r>
    <r>
      <rPr>
        <sz val="9"/>
        <color indexed="8"/>
        <rFont val="宋体"/>
        <family val="0"/>
      </rPr>
      <t>年底完成矿山植被修复</t>
    </r>
  </si>
  <si>
    <t>包括5个矿山</t>
  </si>
  <si>
    <t>ZZ002</t>
  </si>
  <si>
    <t>德化阳山铁矿地质环境重点治理区（工程）</t>
  </si>
  <si>
    <r>
      <t>2018</t>
    </r>
    <r>
      <rPr>
        <sz val="9"/>
        <color indexed="8"/>
        <rFont val="宋体"/>
        <family val="0"/>
      </rPr>
      <t>年完成尾矿库和露天开采迹地的生态环境修复</t>
    </r>
  </si>
  <si>
    <t>包括4个矿山</t>
  </si>
  <si>
    <t>ZZ003</t>
  </si>
  <si>
    <t>永春天湖山煤矿地质环境重点治理区</t>
  </si>
  <si>
    <t>2019年完成矿山煤矸石堆场生态环境修复</t>
  </si>
  <si>
    <t>包括15个矿山</t>
  </si>
  <si>
    <t>ZZ004</t>
  </si>
  <si>
    <t>晋江市废弃石窟地质环境重点治理区（工程）</t>
  </si>
  <si>
    <t>分期分批对废弃采石场进行回填、复绿与土地复垦利用</t>
  </si>
  <si>
    <t>晋江市境内约76处废弃石窟</t>
  </si>
  <si>
    <t>ZZ005</t>
  </si>
  <si>
    <t>石狮市废弃石窟地质环境重点治理区（工程）</t>
  </si>
  <si>
    <t>2020年完成45%以上废弃采石场的回填、土地复垦和复绿治理</t>
  </si>
  <si>
    <t>石狮市境内193处废弃石窟</t>
  </si>
  <si>
    <t>ZZ006</t>
  </si>
  <si>
    <t>南安市石井废弃石窟地质环境重点治理区（工程）</t>
  </si>
  <si>
    <t>南安市石井镇境内约61处废弃石窟</t>
  </si>
  <si>
    <t>ZZ007</t>
  </si>
  <si>
    <t>安溪官桥——龙门国家矿山地质环境综合治理示范工程</t>
  </si>
  <si>
    <t>2017年完成三期重点治理项目</t>
  </si>
  <si>
    <t>安溪官桥——龙门一带废弃矿山</t>
  </si>
  <si>
    <t>ZL001</t>
  </si>
  <si>
    <t>南安丰州废弃石窟地质环境治理重点项目</t>
  </si>
  <si>
    <r>
      <t>20</t>
    </r>
    <r>
      <rPr>
        <sz val="9"/>
        <color indexed="8"/>
        <rFont val="Times New Roman"/>
        <family val="1"/>
      </rPr>
      <t>20</t>
    </r>
    <r>
      <rPr>
        <sz val="9"/>
        <color indexed="8"/>
        <rFont val="宋体"/>
        <family val="0"/>
      </rPr>
      <t>年底全部完成开采区矿山地质环境恢复治理以及完成</t>
    </r>
    <r>
      <rPr>
        <sz val="9"/>
        <color indexed="8"/>
        <rFont val="Times New Roman"/>
        <family val="1"/>
      </rPr>
      <t>70%</t>
    </r>
    <r>
      <rPr>
        <sz val="9"/>
        <color indexed="8"/>
        <rFont val="宋体"/>
        <family val="0"/>
      </rPr>
      <t>以上的废弃矿山恢复治理</t>
    </r>
  </si>
  <si>
    <t>丰州镇10处建筑石料矿山</t>
  </si>
  <si>
    <t>ZL002</t>
  </si>
  <si>
    <t>泉州市绕城高速公路两侧废弃采石场“青山挂白”治理重点项目</t>
  </si>
  <si>
    <r>
      <t>2020</t>
    </r>
    <r>
      <rPr>
        <sz val="9"/>
        <color indexed="8"/>
        <rFont val="宋体"/>
        <family val="0"/>
      </rPr>
      <t>年底完成对可视范围内废弃矿山的高陡岩石边坡
进行绿化和景观治理</t>
    </r>
  </si>
  <si>
    <t>ZL003</t>
  </si>
  <si>
    <t>晋江两侧废弃采石场“青山挂白”治理重点项目</t>
  </si>
  <si>
    <r>
      <t>2020</t>
    </r>
    <r>
      <rPr>
        <sz val="9"/>
        <color indexed="8"/>
        <rFont val="宋体"/>
        <family val="0"/>
      </rPr>
      <t>年底完成对两侧可视范围内废弃矿山的高陡岩石边坡
进行绿化和景观治理</t>
    </r>
  </si>
  <si>
    <t>ZL004</t>
  </si>
  <si>
    <t>洛阳江两侧废弃采石场“青山挂白”治理重点项目</t>
  </si>
  <si>
    <r>
      <t>2018</t>
    </r>
    <r>
      <rPr>
        <sz val="9"/>
        <color indexed="8"/>
        <rFont val="宋体"/>
        <family val="0"/>
      </rPr>
      <t>年底完成对两侧可视范围内废弃矿山的高陡岩石边坡
进行绿化和景观治理</t>
    </r>
  </si>
  <si>
    <t>ZL005</t>
  </si>
  <si>
    <t>南安柳城——官桥废弃石窟生态环境治理重点项目</t>
  </si>
  <si>
    <r>
      <t>2020</t>
    </r>
    <r>
      <rPr>
        <sz val="9"/>
        <color indexed="8"/>
        <rFont val="宋体"/>
        <family val="0"/>
      </rPr>
      <t>年完成</t>
    </r>
    <r>
      <rPr>
        <sz val="9"/>
        <color indexed="8"/>
        <rFont val="Times New Roman"/>
        <family val="1"/>
      </rPr>
      <t>70%</t>
    </r>
    <r>
      <rPr>
        <sz val="9"/>
        <color indexed="8"/>
        <rFont val="宋体"/>
        <family val="0"/>
      </rPr>
      <t xml:space="preserve">以上闭坑矿井（采场）的治理恢复，
</t>
    </r>
    <r>
      <rPr>
        <sz val="9"/>
        <color indexed="8"/>
        <rFont val="Times New Roman"/>
        <family val="1"/>
      </rPr>
      <t>“</t>
    </r>
    <r>
      <rPr>
        <sz val="9"/>
        <color indexed="8"/>
        <rFont val="宋体"/>
        <family val="0"/>
      </rPr>
      <t>青山挂白</t>
    </r>
    <r>
      <rPr>
        <sz val="9"/>
        <color indexed="8"/>
        <rFont val="Times New Roman"/>
        <family val="1"/>
      </rPr>
      <t>”</t>
    </r>
    <r>
      <rPr>
        <sz val="9"/>
        <color indexed="8"/>
        <rFont val="宋体"/>
        <family val="0"/>
      </rPr>
      <t>治理</t>
    </r>
    <r>
      <rPr>
        <sz val="9"/>
        <color indexed="8"/>
        <rFont val="Times New Roman"/>
        <family val="1"/>
      </rPr>
      <t>90%</t>
    </r>
    <r>
      <rPr>
        <sz val="9"/>
        <color indexed="8"/>
        <rFont val="宋体"/>
        <family val="0"/>
      </rPr>
      <t>以上</t>
    </r>
  </si>
  <si>
    <t>ZL006</t>
  </si>
  <si>
    <t>德化丘埕铁矿地质环境治理重点项目</t>
  </si>
  <si>
    <t>2018年完成尾矿库、矿区开采迹地生态恢复治理</t>
  </si>
  <si>
    <t>ZL007</t>
  </si>
  <si>
    <t>安溪潘田铁矿地质环境综合治理重点项目</t>
  </si>
  <si>
    <r>
      <t>201</t>
    </r>
    <r>
      <rPr>
        <sz val="9"/>
        <color indexed="8"/>
        <rFont val="Times New Roman"/>
        <family val="1"/>
      </rPr>
      <t>8</t>
    </r>
    <r>
      <rPr>
        <sz val="9"/>
        <color indexed="8"/>
        <rFont val="宋体"/>
        <family val="0"/>
      </rPr>
      <t>年底完成矿区植被恢复和废水达标治理</t>
    </r>
  </si>
  <si>
    <r>
      <rPr>
        <b/>
        <sz val="14"/>
        <color indexed="8"/>
        <rFont val="宋体"/>
        <family val="0"/>
      </rPr>
      <t>附表</t>
    </r>
    <r>
      <rPr>
        <b/>
        <sz val="14"/>
        <color indexed="8"/>
        <rFont val="Times New Roman"/>
        <family val="1"/>
      </rPr>
      <t xml:space="preserve">18  </t>
    </r>
    <r>
      <rPr>
        <b/>
        <sz val="14"/>
        <color indexed="8"/>
        <rFont val="宋体"/>
        <family val="0"/>
      </rPr>
      <t>福建省主要矿种已建、新建矿山最小开采规模、最低服务年限规划表</t>
    </r>
  </si>
  <si>
    <t>序
号</t>
  </si>
  <si>
    <r>
      <rPr>
        <b/>
        <sz val="10"/>
        <color indexed="8"/>
        <rFont val="宋体"/>
        <family val="0"/>
      </rPr>
      <t>矿种类别</t>
    </r>
  </si>
  <si>
    <t>计量单位/年</t>
  </si>
  <si>
    <t>已建矿山最小开采规模</t>
  </si>
  <si>
    <t>新建矿山最小开采规模</t>
  </si>
  <si>
    <t>新建矿山最低开采年限/年（小型）</t>
  </si>
  <si>
    <r>
      <t>原煤</t>
    </r>
    <r>
      <rPr>
        <sz val="9"/>
        <color indexed="8"/>
        <rFont val="Times New Roman"/>
        <family val="1"/>
      </rPr>
      <t>/</t>
    </r>
    <r>
      <rPr>
        <sz val="9"/>
        <color indexed="8"/>
        <rFont val="宋体"/>
        <family val="0"/>
      </rPr>
      <t>万吨</t>
    </r>
  </si>
  <si>
    <r>
      <rPr>
        <sz val="9"/>
        <color indexed="8"/>
        <rFont val="宋体"/>
        <family val="0"/>
      </rPr>
      <t>≥</t>
    </r>
    <r>
      <rPr>
        <sz val="9"/>
        <color indexed="8"/>
        <rFont val="Times New Roman"/>
        <family val="1"/>
      </rPr>
      <t>9</t>
    </r>
  </si>
  <si>
    <r>
      <rPr>
        <sz val="9"/>
        <color indexed="8"/>
        <rFont val="Times New Roman"/>
        <family val="1"/>
      </rPr>
      <t xml:space="preserve"> </t>
    </r>
  </si>
  <si>
    <r>
      <rPr>
        <sz val="9"/>
        <color indexed="8"/>
        <rFont val="宋体"/>
        <family val="0"/>
      </rPr>
      <t>已建矿山</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年保留到</t>
    </r>
    <r>
      <rPr>
        <sz val="9"/>
        <color indexed="8"/>
        <rFont val="Times New Roman"/>
        <family val="1"/>
      </rPr>
      <t>2018</t>
    </r>
    <r>
      <rPr>
        <sz val="9"/>
        <color indexed="8"/>
        <rFont val="宋体"/>
        <family val="0"/>
      </rPr>
      <t>年底</t>
    </r>
  </si>
  <si>
    <r>
      <t>岩</t>
    </r>
    <r>
      <rPr>
        <sz val="9"/>
        <color indexed="8"/>
        <rFont val="宋体"/>
        <family val="0"/>
      </rPr>
      <t>金</t>
    </r>
  </si>
  <si>
    <r>
      <rPr>
        <sz val="9"/>
        <color indexed="8"/>
        <rFont val="宋体"/>
        <family val="0"/>
      </rPr>
      <t>矿石</t>
    </r>
    <r>
      <rPr>
        <sz val="9"/>
        <color indexed="8"/>
        <rFont val="Times New Roman"/>
        <family val="1"/>
      </rPr>
      <t>/</t>
    </r>
    <r>
      <rPr>
        <sz val="9"/>
        <color indexed="8"/>
        <rFont val="Times New Roman"/>
        <family val="1"/>
      </rPr>
      <t xml:space="preserve"> </t>
    </r>
    <r>
      <rPr>
        <sz val="9"/>
        <color indexed="8"/>
        <rFont val="宋体"/>
        <family val="0"/>
      </rPr>
      <t>万</t>
    </r>
    <r>
      <rPr>
        <sz val="9"/>
        <color indexed="8"/>
        <rFont val="宋体"/>
        <family val="0"/>
      </rPr>
      <t>吨</t>
    </r>
  </si>
  <si>
    <r>
      <rPr>
        <sz val="9"/>
        <color indexed="8"/>
        <rFont val="宋体"/>
        <family val="0"/>
      </rPr>
      <t>≥</t>
    </r>
    <r>
      <rPr>
        <sz val="9"/>
        <color indexed="8"/>
        <rFont val="Times New Roman"/>
        <family val="1"/>
      </rPr>
      <t>3</t>
    </r>
  </si>
  <si>
    <r>
      <rPr>
        <sz val="9"/>
        <color indexed="8"/>
        <rFont val="宋体"/>
        <family val="0"/>
      </rPr>
      <t>≥</t>
    </r>
    <r>
      <rPr>
        <sz val="9"/>
        <color indexed="8"/>
        <rFont val="Times New Roman"/>
        <family val="1"/>
      </rPr>
      <t>6</t>
    </r>
  </si>
  <si>
    <r>
      <rPr>
        <sz val="9"/>
        <color indexed="8"/>
        <rFont val="宋体"/>
        <family val="0"/>
      </rPr>
      <t>银</t>
    </r>
  </si>
  <si>
    <r>
      <rPr>
        <sz val="9"/>
        <color indexed="8"/>
        <rFont val="宋体"/>
        <family val="0"/>
      </rPr>
      <t>≥</t>
    </r>
    <r>
      <rPr>
        <sz val="9"/>
        <color indexed="8"/>
        <rFont val="Times New Roman"/>
        <family val="1"/>
      </rPr>
      <t>5</t>
    </r>
  </si>
  <si>
    <r>
      <rPr>
        <sz val="9"/>
        <color indexed="8"/>
        <rFont val="宋体"/>
        <family val="0"/>
      </rPr>
      <t>≥</t>
    </r>
    <r>
      <rPr>
        <sz val="9"/>
        <color indexed="8"/>
        <rFont val="Times New Roman"/>
        <family val="1"/>
      </rPr>
      <t>10</t>
    </r>
  </si>
  <si>
    <t>新增加</t>
  </si>
  <si>
    <r>
      <rPr>
        <sz val="9"/>
        <color indexed="8"/>
        <rFont val="宋体"/>
        <family val="0"/>
      </rPr>
      <t>铁</t>
    </r>
  </si>
  <si>
    <r>
      <rPr>
        <sz val="9"/>
        <color indexed="8"/>
        <rFont val="宋体"/>
        <family val="0"/>
      </rPr>
      <t>露采</t>
    </r>
  </si>
  <si>
    <r>
      <rPr>
        <sz val="9"/>
        <color indexed="8"/>
        <rFont val="宋体"/>
        <family val="0"/>
      </rPr>
      <t>矿石</t>
    </r>
    <r>
      <rPr>
        <sz val="9"/>
        <color indexed="8"/>
        <rFont val="Times New Roman"/>
        <family val="1"/>
      </rPr>
      <t xml:space="preserve"> </t>
    </r>
    <r>
      <rPr>
        <sz val="9"/>
        <color indexed="8"/>
        <rFont val="Times New Roman"/>
        <family val="1"/>
      </rPr>
      <t>/</t>
    </r>
    <r>
      <rPr>
        <sz val="9"/>
        <color indexed="8"/>
        <rFont val="宋体"/>
        <family val="0"/>
      </rPr>
      <t>万</t>
    </r>
    <r>
      <rPr>
        <sz val="9"/>
        <color indexed="8"/>
        <rFont val="宋体"/>
        <family val="0"/>
      </rPr>
      <t>吨</t>
    </r>
  </si>
  <si>
    <r>
      <rPr>
        <sz val="9"/>
        <color indexed="8"/>
        <rFont val="宋体"/>
        <family val="0"/>
      </rPr>
      <t>≥</t>
    </r>
    <r>
      <rPr>
        <sz val="9"/>
        <color indexed="8"/>
        <rFont val="Times New Roman"/>
        <family val="1"/>
      </rPr>
      <t>30</t>
    </r>
  </si>
  <si>
    <t>新调整</t>
  </si>
  <si>
    <r>
      <rPr>
        <sz val="9"/>
        <color indexed="8"/>
        <rFont val="宋体"/>
        <family val="0"/>
      </rPr>
      <t>地采</t>
    </r>
  </si>
  <si>
    <r>
      <rPr>
        <sz val="9"/>
        <color indexed="8"/>
        <rFont val="宋体"/>
        <family val="0"/>
      </rPr>
      <t>锰</t>
    </r>
  </si>
  <si>
    <r>
      <rPr>
        <sz val="9"/>
        <color indexed="8"/>
        <rFont val="宋体"/>
        <family val="0"/>
      </rPr>
      <t>≥</t>
    </r>
    <r>
      <rPr>
        <sz val="9"/>
        <color indexed="8"/>
        <rFont val="Times New Roman"/>
        <family val="1"/>
      </rPr>
      <t>2</t>
    </r>
  </si>
  <si>
    <r>
      <rPr>
        <sz val="9"/>
        <color indexed="8"/>
        <rFont val="宋体"/>
        <family val="0"/>
      </rPr>
      <t>铜</t>
    </r>
  </si>
  <si>
    <r>
      <rPr>
        <sz val="9"/>
        <color indexed="8"/>
        <rFont val="宋体"/>
        <family val="0"/>
      </rPr>
      <t>铅锌</t>
    </r>
  </si>
  <si>
    <t>钨</t>
  </si>
  <si>
    <t>已建矿山总量调控，新调整。新建矿山暂停审批</t>
  </si>
  <si>
    <t>锡</t>
  </si>
  <si>
    <t>已建矿山总量调控，新增加</t>
  </si>
  <si>
    <r>
      <rPr>
        <sz val="9"/>
        <color indexed="8"/>
        <rFont val="宋体"/>
        <family val="0"/>
      </rPr>
      <t>钼</t>
    </r>
  </si>
  <si>
    <t>稀土、稀有金属</t>
  </si>
  <si>
    <r>
      <rPr>
        <sz val="9"/>
        <color indexed="8"/>
        <rFont val="宋体"/>
        <family val="0"/>
      </rPr>
      <t>≥</t>
    </r>
    <r>
      <rPr>
        <sz val="9"/>
        <color indexed="8"/>
        <rFont val="Times New Roman"/>
        <family val="1"/>
      </rPr>
      <t>15</t>
    </r>
  </si>
  <si>
    <t>已建矿山稀土总量调控，新建矿山暂停审批</t>
  </si>
  <si>
    <r>
      <rPr>
        <sz val="9"/>
        <color indexed="8"/>
        <rFont val="宋体"/>
        <family val="0"/>
      </rPr>
      <t>水泥用灰岩</t>
    </r>
  </si>
  <si>
    <r>
      <rPr>
        <sz val="9"/>
        <color indexed="8"/>
        <rFont val="宋体"/>
        <family val="0"/>
      </rPr>
      <t>≥</t>
    </r>
    <r>
      <rPr>
        <sz val="9"/>
        <color indexed="8"/>
        <rFont val="Times New Roman"/>
        <family val="1"/>
      </rPr>
      <t>60</t>
    </r>
  </si>
  <si>
    <r>
      <rPr>
        <sz val="9"/>
        <color indexed="8"/>
        <rFont val="宋体"/>
        <family val="0"/>
      </rPr>
      <t>≥</t>
    </r>
    <r>
      <rPr>
        <sz val="9"/>
        <color indexed="8"/>
        <rFont val="Times New Roman"/>
        <family val="1"/>
      </rPr>
      <t>12</t>
    </r>
    <r>
      <rPr>
        <sz val="9"/>
        <color indexed="8"/>
        <rFont val="Times New Roman"/>
        <family val="1"/>
      </rPr>
      <t>0</t>
    </r>
  </si>
  <si>
    <r>
      <rPr>
        <sz val="9"/>
        <color indexed="8"/>
        <rFont val="宋体"/>
        <family val="0"/>
      </rPr>
      <t>≥</t>
    </r>
    <r>
      <rPr>
        <sz val="9"/>
        <color indexed="8"/>
        <rFont val="Times New Roman"/>
        <family val="1"/>
      </rPr>
      <t>3</t>
    </r>
    <r>
      <rPr>
        <sz val="9"/>
        <color indexed="8"/>
        <rFont val="Times New Roman"/>
        <family val="1"/>
      </rPr>
      <t>0</t>
    </r>
  </si>
  <si>
    <t>白云岩</t>
  </si>
  <si>
    <r>
      <rPr>
        <sz val="9"/>
        <color indexed="8"/>
        <rFont val="宋体"/>
        <family val="0"/>
      </rPr>
      <t>≥</t>
    </r>
    <r>
      <rPr>
        <sz val="9"/>
        <color indexed="8"/>
        <rFont val="Times New Roman"/>
        <family val="1"/>
      </rPr>
      <t>20</t>
    </r>
  </si>
  <si>
    <t>膨润土</t>
  </si>
  <si>
    <r>
      <rPr>
        <sz val="9"/>
        <color indexed="8"/>
        <rFont val="宋体"/>
        <family val="0"/>
      </rPr>
      <t>萤石（普通）</t>
    </r>
  </si>
  <si>
    <r>
      <rPr>
        <sz val="9"/>
        <color indexed="8"/>
        <rFont val="宋体"/>
        <family val="0"/>
      </rPr>
      <t>硫铁矿</t>
    </r>
  </si>
  <si>
    <r>
      <rPr>
        <sz val="9"/>
        <color indexed="8"/>
        <rFont val="宋体"/>
        <family val="0"/>
      </rPr>
      <t>长石</t>
    </r>
  </si>
  <si>
    <t>高岭土、瓷土等</t>
  </si>
  <si>
    <r>
      <rPr>
        <sz val="9"/>
        <color indexed="8"/>
        <rFont val="宋体"/>
        <family val="0"/>
      </rPr>
      <t>石墨</t>
    </r>
  </si>
  <si>
    <r>
      <t>石墨</t>
    </r>
    <r>
      <rPr>
        <sz val="9"/>
        <color indexed="8"/>
        <rFont val="Times New Roman"/>
        <family val="1"/>
      </rPr>
      <t xml:space="preserve"> </t>
    </r>
    <r>
      <rPr>
        <sz val="9"/>
        <color indexed="8"/>
        <rFont val="Times New Roman"/>
        <family val="1"/>
      </rPr>
      <t>/</t>
    </r>
    <r>
      <rPr>
        <sz val="9"/>
        <color indexed="8"/>
        <rFont val="宋体"/>
        <family val="0"/>
      </rPr>
      <t>万</t>
    </r>
    <r>
      <rPr>
        <sz val="9"/>
        <color indexed="8"/>
        <rFont val="宋体"/>
        <family val="0"/>
      </rPr>
      <t>吨</t>
    </r>
  </si>
  <si>
    <r>
      <rPr>
        <sz val="9"/>
        <color indexed="8"/>
        <rFont val="宋体"/>
        <family val="0"/>
      </rPr>
      <t>≥</t>
    </r>
    <r>
      <rPr>
        <sz val="9"/>
        <color indexed="8"/>
        <rFont val="Times New Roman"/>
        <family val="1"/>
      </rPr>
      <t>0.5</t>
    </r>
  </si>
  <si>
    <r>
      <rPr>
        <sz val="9"/>
        <color indexed="8"/>
        <rFont val="宋体"/>
        <family val="0"/>
      </rPr>
      <t>≥</t>
    </r>
    <r>
      <rPr>
        <sz val="9"/>
        <color indexed="8"/>
        <rFont val="Times New Roman"/>
        <family val="1"/>
      </rPr>
      <t>1</t>
    </r>
  </si>
  <si>
    <r>
      <rPr>
        <sz val="9"/>
        <color indexed="8"/>
        <rFont val="宋体"/>
        <family val="0"/>
      </rPr>
      <t>玻璃用砂</t>
    </r>
  </si>
  <si>
    <r>
      <rPr>
        <sz val="9"/>
        <color indexed="8"/>
        <rFont val="宋体"/>
        <family val="0"/>
      </rPr>
      <t>≥</t>
    </r>
    <r>
      <rPr>
        <sz val="9"/>
        <color indexed="8"/>
        <rFont val="Times New Roman"/>
        <family val="1"/>
      </rPr>
      <t>2</t>
    </r>
    <r>
      <rPr>
        <sz val="9"/>
        <color indexed="8"/>
        <rFont val="Times New Roman"/>
        <family val="1"/>
      </rPr>
      <t>0</t>
    </r>
  </si>
  <si>
    <t>饰面石材</t>
  </si>
  <si>
    <r>
      <t>荒料</t>
    </r>
    <r>
      <rPr>
        <sz val="9"/>
        <color indexed="8"/>
        <rFont val="Times New Roman"/>
        <family val="1"/>
      </rPr>
      <t>/</t>
    </r>
    <r>
      <rPr>
        <sz val="9"/>
        <color indexed="8"/>
        <rFont val="宋体"/>
        <family val="0"/>
      </rPr>
      <t>万立方米</t>
    </r>
  </si>
  <si>
    <r>
      <rPr>
        <sz val="9"/>
        <color indexed="8"/>
        <rFont val="宋体"/>
        <family val="0"/>
      </rPr>
      <t>≥</t>
    </r>
    <r>
      <rPr>
        <sz val="9"/>
        <color indexed="8"/>
        <rFont val="Times New Roman"/>
        <family val="1"/>
      </rPr>
      <t>0.5</t>
    </r>
    <r>
      <rPr>
        <sz val="9"/>
        <color indexed="8"/>
        <rFont val="宋体"/>
        <family val="0"/>
      </rPr>
      <t>，（辉绿岩、辉长岩等高档石材≥</t>
    </r>
    <r>
      <rPr>
        <sz val="9"/>
        <color indexed="8"/>
        <rFont val="Times New Roman"/>
        <family val="1"/>
      </rPr>
      <t>0.1</t>
    </r>
    <r>
      <rPr>
        <sz val="9"/>
        <color indexed="8"/>
        <rFont val="宋体"/>
        <family val="0"/>
      </rPr>
      <t>）</t>
    </r>
  </si>
  <si>
    <t>建筑石料</t>
  </si>
  <si>
    <r>
      <t>矿石</t>
    </r>
    <r>
      <rPr>
        <sz val="9"/>
        <color indexed="8"/>
        <rFont val="Times New Roman"/>
        <family val="1"/>
      </rPr>
      <t>/</t>
    </r>
    <r>
      <rPr>
        <sz val="9"/>
        <color indexed="8"/>
        <rFont val="宋体"/>
        <family val="0"/>
      </rPr>
      <t>万立方米</t>
    </r>
  </si>
  <si>
    <r>
      <t>≥</t>
    </r>
    <r>
      <rPr>
        <sz val="9"/>
        <color indexed="8"/>
        <rFont val="Times New Roman"/>
        <family val="1"/>
      </rPr>
      <t>5—15</t>
    </r>
    <r>
      <rPr>
        <sz val="9"/>
        <color indexed="8"/>
        <rFont val="宋体"/>
        <family val="0"/>
      </rPr>
      <t>，其中福州、厦门、泉州</t>
    </r>
    <r>
      <rPr>
        <sz val="9"/>
        <color indexed="8"/>
        <rFont val="宋体"/>
        <family val="0"/>
      </rPr>
      <t>所辖区≥</t>
    </r>
    <r>
      <rPr>
        <sz val="9"/>
        <color indexed="8"/>
        <rFont val="Times New Roman"/>
        <family val="1"/>
      </rPr>
      <t>15</t>
    </r>
    <r>
      <rPr>
        <sz val="9"/>
        <color indexed="8"/>
        <rFont val="宋体"/>
        <family val="0"/>
      </rPr>
      <t>；</t>
    </r>
    <r>
      <rPr>
        <sz val="9"/>
        <color indexed="8"/>
        <rFont val="宋体"/>
        <family val="0"/>
      </rPr>
      <t xml:space="preserve">
漳州、莆田、宁德、三明、龙岩、南平所辖区，各县级市≥</t>
    </r>
    <r>
      <rPr>
        <sz val="9"/>
        <color indexed="8"/>
        <rFont val="Times New Roman"/>
        <family val="1"/>
      </rPr>
      <t>10</t>
    </r>
    <r>
      <rPr>
        <sz val="9"/>
        <color indexed="8"/>
        <rFont val="宋体"/>
        <family val="0"/>
      </rPr>
      <t>；</t>
    </r>
    <r>
      <rPr>
        <sz val="9"/>
        <color indexed="8"/>
        <rFont val="宋体"/>
        <family val="0"/>
      </rPr>
      <t>其他县≥</t>
    </r>
    <r>
      <rPr>
        <sz val="9"/>
        <color indexed="8"/>
        <rFont val="Times New Roman"/>
        <family val="1"/>
      </rPr>
      <t>5</t>
    </r>
  </si>
  <si>
    <r>
      <t>≥</t>
    </r>
    <r>
      <rPr>
        <sz val="9"/>
        <color indexed="8"/>
        <rFont val="Times New Roman"/>
        <family val="1"/>
      </rPr>
      <t>5</t>
    </r>
    <r>
      <rPr>
        <sz val="9"/>
        <color indexed="8"/>
        <rFont val="宋体"/>
        <family val="0"/>
      </rPr>
      <t>，其中福州、厦门、泉州所辖区≥</t>
    </r>
    <r>
      <rPr>
        <sz val="9"/>
        <color indexed="8"/>
        <rFont val="Times New Roman"/>
        <family val="1"/>
      </rPr>
      <t>100</t>
    </r>
    <r>
      <rPr>
        <sz val="9"/>
        <color indexed="8"/>
        <rFont val="宋体"/>
        <family val="0"/>
      </rPr>
      <t>；
漳州、莆田、宁德、三明、龙岩、南平所辖区，各县级市≥</t>
    </r>
    <r>
      <rPr>
        <sz val="9"/>
        <color indexed="8"/>
        <rFont val="Times New Roman"/>
        <family val="1"/>
      </rPr>
      <t>20</t>
    </r>
    <r>
      <rPr>
        <sz val="9"/>
        <color indexed="8"/>
        <rFont val="宋体"/>
        <family val="0"/>
      </rPr>
      <t>；其他县≥</t>
    </r>
    <r>
      <rPr>
        <sz val="9"/>
        <color indexed="8"/>
        <rFont val="Times New Roman"/>
        <family val="1"/>
      </rPr>
      <t>10</t>
    </r>
    <r>
      <rPr>
        <sz val="9"/>
        <color indexed="8"/>
        <rFont val="宋体"/>
        <family val="0"/>
      </rPr>
      <t>，偏远乡镇≥</t>
    </r>
    <r>
      <rPr>
        <sz val="9"/>
        <color indexed="8"/>
        <rFont val="Times New Roman"/>
        <family val="1"/>
      </rPr>
      <t>5</t>
    </r>
  </si>
  <si>
    <r>
      <rPr>
        <sz val="9"/>
        <color indexed="8"/>
        <rFont val="宋体"/>
        <family val="0"/>
      </rPr>
      <t>地热</t>
    </r>
  </si>
  <si>
    <r>
      <rPr>
        <sz val="9"/>
        <color indexed="8"/>
        <rFont val="宋体"/>
        <family val="0"/>
      </rPr>
      <t>万吨</t>
    </r>
  </si>
  <si>
    <r>
      <rPr>
        <sz val="9"/>
        <color indexed="8"/>
        <rFont val="宋体"/>
        <family val="0"/>
      </rPr>
      <t>矿泉水</t>
    </r>
  </si>
  <si>
    <t>万吨</t>
  </si>
  <si>
    <t>砖瓦用粘土</t>
  </si>
  <si>
    <t>矿石/万立方米</t>
  </si>
  <si>
    <t>已建矿山按国家政策逐步关闭，新建矿山停止发证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</si>
</sst>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Red]\(0.00\)"/>
    <numFmt numFmtId="178" formatCode="0.0000_);[Red]\(0.0000\)"/>
    <numFmt numFmtId="179" formatCode="0.0000_ "/>
    <numFmt numFmtId="180" formatCode="0.00_ "/>
    <numFmt numFmtId="181" formatCode="0_);[Red]\(0\)"/>
    <numFmt numFmtId="182" formatCode="[$-F800]dddd\,\ mmmm\ dd\,\ yyyy"/>
    <numFmt numFmtId="183" formatCode="0_ "/>
    <numFmt numFmtId="184" formatCode="0.0"/>
  </numFmts>
  <fonts count="66">
    <font>
      <sz val="12"/>
      <name val="宋体"/>
      <family val="0"/>
    </font>
    <font>
      <b/>
      <sz val="14"/>
      <color indexed="8"/>
      <name val="Times New Roman"/>
      <family val="1"/>
    </font>
    <font>
      <b/>
      <sz val="10"/>
      <color indexed="8"/>
      <name val="宋体"/>
      <family val="0"/>
    </font>
    <font>
      <b/>
      <sz val="10"/>
      <color indexed="8"/>
      <name val="Times New Roman"/>
      <family val="1"/>
    </font>
    <font>
      <sz val="9"/>
      <color indexed="8"/>
      <name val="Times New Roman"/>
      <family val="1"/>
    </font>
    <font>
      <sz val="9"/>
      <color indexed="8"/>
      <name val="宋体"/>
      <family val="0"/>
    </font>
    <font>
      <sz val="9"/>
      <color indexed="10"/>
      <name val="宋体"/>
      <family val="0"/>
    </font>
    <font>
      <sz val="9"/>
      <color indexed="10"/>
      <name val="Times New Roman"/>
      <family val="1"/>
    </font>
    <font>
      <b/>
      <sz val="14"/>
      <name val="Times New Roman"/>
      <family val="1"/>
    </font>
    <font>
      <b/>
      <sz val="10"/>
      <name val="Times New Roman"/>
      <family val="1"/>
    </font>
    <font>
      <b/>
      <sz val="10"/>
      <name val="宋体"/>
      <family val="0"/>
    </font>
    <font>
      <sz val="9"/>
      <name val="Times New Roman"/>
      <family val="1"/>
    </font>
    <font>
      <sz val="9"/>
      <name val="宋体"/>
      <family val="0"/>
    </font>
    <font>
      <b/>
      <sz val="14"/>
      <color indexed="8"/>
      <name val="宋体"/>
      <family val="0"/>
    </font>
    <font>
      <sz val="10"/>
      <color indexed="8"/>
      <name val="宋体"/>
      <family val="0"/>
    </font>
    <font>
      <sz val="12"/>
      <color indexed="8"/>
      <name val="宋体"/>
      <family val="0"/>
    </font>
    <font>
      <b/>
      <sz val="9"/>
      <name val="Times New Roman"/>
      <family val="1"/>
    </font>
    <font>
      <sz val="8"/>
      <name val="宋体"/>
      <family val="0"/>
    </font>
    <font>
      <sz val="8"/>
      <name val="Times New Roman"/>
      <family val="1"/>
    </font>
    <font>
      <sz val="10"/>
      <name val="宋体"/>
      <family val="0"/>
    </font>
    <font>
      <b/>
      <sz val="9"/>
      <color indexed="8"/>
      <name val="Times New Roman"/>
      <family val="1"/>
    </font>
    <font>
      <sz val="11"/>
      <name val="宋体"/>
      <family val="0"/>
    </font>
    <font>
      <sz val="10"/>
      <name val="Times New Roman"/>
      <family val="1"/>
    </font>
    <font>
      <sz val="11"/>
      <name val="Times New Roman"/>
      <family val="1"/>
    </font>
    <font>
      <sz val="10.5"/>
      <color indexed="8"/>
      <name val="Times New Roman"/>
      <family val="1"/>
    </font>
    <font>
      <sz val="11"/>
      <color indexed="8"/>
      <name val="Times New Roman"/>
      <family val="1"/>
    </font>
    <font>
      <sz val="10"/>
      <color indexed="8"/>
      <name val="仿宋_GB2312"/>
      <family val="3"/>
    </font>
    <font>
      <sz val="11"/>
      <color indexed="10"/>
      <name val="宋体"/>
      <family val="0"/>
    </font>
    <font>
      <sz val="9"/>
      <name val="仿宋_GB2312"/>
      <family val="3"/>
    </font>
    <font>
      <sz val="9.5"/>
      <name val="Times New Roman"/>
      <family val="1"/>
    </font>
    <font>
      <b/>
      <sz val="9"/>
      <color indexed="8"/>
      <name val="宋体"/>
      <family val="0"/>
    </font>
    <font>
      <b/>
      <sz val="11"/>
      <color indexed="8"/>
      <name val="宋体"/>
      <family val="0"/>
    </font>
    <font>
      <sz val="11"/>
      <color indexed="8"/>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4"/>
      <name val="宋体"/>
      <family val="0"/>
    </font>
    <font>
      <vertAlign val="superscript"/>
      <sz val="9"/>
      <name val="Times New Roman"/>
      <family val="1"/>
    </font>
    <font>
      <b/>
      <sz val="12"/>
      <name val="宋体"/>
      <family val="0"/>
    </font>
    <font>
      <b/>
      <sz val="12"/>
      <name val="Times New Roman"/>
      <family val="1"/>
    </font>
    <font>
      <b/>
      <vertAlign val="superscript"/>
      <sz val="9"/>
      <color indexed="8"/>
      <name val="Times New Roman"/>
      <family val="1"/>
    </font>
    <font>
      <vertAlign val="superscript"/>
      <sz val="9"/>
      <color indexed="8"/>
      <name val="Times New Roman"/>
      <family val="1"/>
    </font>
    <font>
      <b/>
      <vertAlign val="superscript"/>
      <sz val="10"/>
      <name val="Times New Roman"/>
      <family val="1"/>
    </font>
    <font>
      <sz val="10"/>
      <name val="仿宋_GB2312"/>
      <family val="3"/>
    </font>
    <font>
      <b/>
      <vertAlign val="superscript"/>
      <sz val="10"/>
      <color indexed="8"/>
      <name val="Times New Roman"/>
      <family val="1"/>
    </font>
    <font>
      <b/>
      <vertAlign val="superscript"/>
      <sz val="10"/>
      <color indexed="8"/>
      <name val="宋体"/>
      <family val="0"/>
    </font>
    <font>
      <vertAlign val="superscript"/>
      <sz val="10"/>
      <color indexed="8"/>
      <name val="仿宋_GB2312"/>
      <family val="3"/>
    </font>
    <font>
      <b/>
      <sz val="9"/>
      <name val="宋体"/>
      <family val="0"/>
    </font>
    <font>
      <b/>
      <vertAlign val="superscript"/>
      <sz val="9"/>
      <name val="Times New Roman"/>
      <family val="1"/>
    </font>
    <font>
      <sz val="9.5"/>
      <name val="新宋体"/>
      <family val="3"/>
    </font>
    <font>
      <vertAlign val="subscript"/>
      <sz val="9"/>
      <name val="Times New Roman"/>
      <family val="1"/>
    </font>
    <font>
      <vertAlign val="subscript"/>
      <sz val="10.5"/>
      <name val="Times New Roman"/>
      <family val="1"/>
    </font>
    <font>
      <sz val="10.5"/>
      <name val="Times New Roman"/>
      <family val="1"/>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style="thin"/>
      <top style="thin"/>
      <bottom style="thin"/>
    </border>
    <border>
      <left/>
      <right/>
      <top/>
      <bottom style="thin"/>
    </border>
    <border>
      <left style="thin"/>
      <right style="thin"/>
      <top>
        <color indexed="63"/>
      </top>
      <bottom>
        <color indexed="63"/>
      </bottom>
    </border>
    <border>
      <left/>
      <right/>
      <top style="thin"/>
      <bottom/>
    </border>
    <border>
      <left>
        <color indexed="63"/>
      </left>
      <right>
        <color indexed="63"/>
      </right>
      <top style="thin"/>
      <bottom style="thin"/>
    </border>
    <border>
      <left style="thin"/>
      <right/>
      <top/>
      <bottom/>
    </border>
    <border>
      <left/>
      <right style="thin"/>
      <top/>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5" fillId="0" borderId="0">
      <alignment/>
      <protection/>
    </xf>
    <xf numFmtId="0" fontId="0" fillId="6" borderId="2" applyNumberFormat="0" applyFont="0" applyAlignment="0" applyProtection="0"/>
    <xf numFmtId="0" fontId="39" fillId="7" borderId="0" applyNumberFormat="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41" fillId="0" borderId="3" applyNumberFormat="0" applyFill="0" applyAlignment="0" applyProtection="0"/>
    <xf numFmtId="0" fontId="34" fillId="0" borderId="4" applyNumberFormat="0" applyFill="0" applyAlignment="0" applyProtection="0"/>
    <xf numFmtId="0" fontId="39" fillId="8" borderId="0" applyNumberFormat="0" applyBorder="0" applyAlignment="0" applyProtection="0"/>
    <xf numFmtId="0" fontId="36" fillId="0" borderId="5" applyNumberFormat="0" applyFill="0" applyAlignment="0" applyProtection="0"/>
    <xf numFmtId="0" fontId="39" fillId="9" borderId="0" applyNumberFormat="0" applyBorder="0" applyAlignment="0" applyProtection="0"/>
    <xf numFmtId="0" fontId="40" fillId="10" borderId="6" applyNumberFormat="0" applyAlignment="0" applyProtection="0"/>
    <xf numFmtId="0" fontId="46" fillId="10" borderId="1" applyNumberFormat="0" applyAlignment="0" applyProtection="0"/>
    <xf numFmtId="0" fontId="33" fillId="11" borderId="7" applyNumberFormat="0" applyAlignment="0" applyProtection="0"/>
    <xf numFmtId="0" fontId="32" fillId="3" borderId="0" applyNumberFormat="0" applyBorder="0" applyAlignment="0" applyProtection="0"/>
    <xf numFmtId="0" fontId="39" fillId="12" borderId="0" applyNumberFormat="0" applyBorder="0" applyAlignment="0" applyProtection="0"/>
    <xf numFmtId="0" fontId="47" fillId="0" borderId="8" applyNumberFormat="0" applyFill="0" applyAlignment="0" applyProtection="0"/>
    <xf numFmtId="0" fontId="15" fillId="0" borderId="0">
      <alignment/>
      <protection/>
    </xf>
    <xf numFmtId="0" fontId="31" fillId="0" borderId="9" applyNumberFormat="0" applyFill="0" applyAlignment="0" applyProtection="0"/>
    <xf numFmtId="0" fontId="48" fillId="2" borderId="0" applyNumberFormat="0" applyBorder="0" applyAlignment="0" applyProtection="0"/>
    <xf numFmtId="0" fontId="44" fillId="13" borderId="0" applyNumberFormat="0" applyBorder="0" applyAlignment="0" applyProtection="0"/>
    <xf numFmtId="0" fontId="32" fillId="14" borderId="0" applyNumberFormat="0" applyBorder="0" applyAlignment="0" applyProtection="0"/>
    <xf numFmtId="0" fontId="3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9" fillId="20" borderId="0" applyNumberFormat="0" applyBorder="0" applyAlignment="0" applyProtection="0"/>
    <xf numFmtId="0" fontId="0" fillId="0" borderId="0">
      <alignment/>
      <protection/>
    </xf>
    <xf numFmtId="0" fontId="32"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2" fillId="22" borderId="0" applyNumberFormat="0" applyBorder="0" applyAlignment="0" applyProtection="0"/>
    <xf numFmtId="0" fontId="39" fillId="23" borderId="0" applyNumberFormat="0" applyBorder="0" applyAlignment="0" applyProtection="0"/>
    <xf numFmtId="0" fontId="32" fillId="0" borderId="0">
      <alignment vertical="center"/>
      <protection/>
    </xf>
    <xf numFmtId="0" fontId="32" fillId="0" borderId="0">
      <alignment vertical="center"/>
      <protection/>
    </xf>
    <xf numFmtId="0" fontId="0" fillId="0" borderId="0">
      <alignment/>
      <protection/>
    </xf>
  </cellStyleXfs>
  <cellXfs count="351">
    <xf numFmtId="0" fontId="0" fillId="0" borderId="0" xfId="0" applyAlignment="1">
      <alignment/>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4" fillId="0" borderId="16"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wrapText="1"/>
    </xf>
    <xf numFmtId="0" fontId="1" fillId="0" borderId="1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2" fillId="0" borderId="11" xfId="0" applyFont="1" applyBorder="1" applyAlignment="1">
      <alignment horizontal="center" vertical="center" wrapText="1"/>
    </xf>
    <xf numFmtId="0" fontId="3" fillId="0" borderId="16" xfId="0" applyFont="1" applyBorder="1" applyAlignment="1">
      <alignment horizontal="center" vertical="center"/>
    </xf>
    <xf numFmtId="49" fontId="3" fillId="0" borderId="16" xfId="0" applyNumberFormat="1" applyFont="1" applyBorder="1" applyAlignment="1">
      <alignment/>
    </xf>
    <xf numFmtId="49" fontId="2" fillId="0" borderId="10" xfId="0" applyNumberFormat="1" applyFont="1" applyBorder="1" applyAlignment="1">
      <alignment horizontal="center" vertical="center" wrapText="1"/>
    </xf>
    <xf numFmtId="0" fontId="2" fillId="0" borderId="16" xfId="0" applyFont="1" applyBorder="1" applyAlignment="1">
      <alignment horizontal="center" vertical="center"/>
    </xf>
    <xf numFmtId="176" fontId="4" fillId="0" borderId="13"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3"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6" fontId="5" fillId="0" borderId="15"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6" fillId="0" borderId="10" xfId="0" applyFont="1" applyBorder="1" applyAlignment="1">
      <alignment horizontal="center" vertical="center"/>
    </xf>
    <xf numFmtId="176" fontId="7" fillId="0" borderId="10" xfId="0" applyNumberFormat="1" applyFont="1" applyBorder="1" applyAlignment="1">
      <alignment horizontal="center" vertical="center"/>
    </xf>
    <xf numFmtId="176" fontId="4"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5" fillId="0" borderId="18"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Alignment="1">
      <alignment horizontal="center" vertical="center"/>
    </xf>
    <xf numFmtId="0" fontId="9" fillId="0" borderId="13" xfId="0" applyFont="1" applyBorder="1" applyAlignment="1">
      <alignment horizontal="center" vertical="center" wrapText="1"/>
    </xf>
    <xf numFmtId="0" fontId="9" fillId="0" borderId="10" xfId="0" applyFont="1" applyBorder="1" applyAlignment="1">
      <alignment horizontal="center" vertical="center"/>
    </xf>
    <xf numFmtId="0" fontId="9" fillId="0" borderId="16" xfId="0" applyFont="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45" applyFont="1" applyFill="1" applyBorder="1" applyAlignment="1">
      <alignment horizontal="center" vertical="center" wrapText="1"/>
      <protection/>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vertical="center"/>
    </xf>
    <xf numFmtId="0" fontId="12" fillId="0" borderId="10" xfId="0" applyFont="1" applyBorder="1" applyAlignment="1">
      <alignment horizontal="center"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3" xfId="0" applyFont="1" applyBorder="1" applyAlignment="1">
      <alignment horizontal="center" vertical="center"/>
    </xf>
    <xf numFmtId="0" fontId="9" fillId="0" borderId="16" xfId="0" applyFont="1" applyBorder="1" applyAlignment="1">
      <alignment horizontal="center" vertical="center"/>
    </xf>
    <xf numFmtId="0" fontId="11" fillId="0" borderId="10" xfId="0" applyFont="1" applyBorder="1" applyAlignment="1">
      <alignment/>
    </xf>
    <xf numFmtId="0" fontId="12" fillId="0" borderId="10" xfId="0" applyFont="1" applyBorder="1" applyAlignment="1">
      <alignment/>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3" fillId="0" borderId="10" xfId="0" applyFont="1" applyBorder="1" applyAlignment="1">
      <alignment horizontal="center"/>
    </xf>
    <xf numFmtId="0" fontId="2" fillId="0" borderId="17" xfId="0" applyFont="1" applyBorder="1" applyAlignment="1">
      <alignment horizontal="center"/>
    </xf>
    <xf numFmtId="0" fontId="3" fillId="0" borderId="22"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xf>
    <xf numFmtId="177" fontId="11" fillId="0" borderId="10" xfId="0" applyNumberFormat="1" applyFont="1" applyBorder="1" applyAlignment="1">
      <alignment horizontal="center" vertical="center" wrapText="1"/>
    </xf>
    <xf numFmtId="58" fontId="11" fillId="0" borderId="13" xfId="0" applyNumberFormat="1" applyFont="1" applyBorder="1" applyAlignment="1">
      <alignment horizontal="center" vertical="center" wrapText="1"/>
    </xf>
    <xf numFmtId="58"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22" xfId="0" applyFont="1" applyBorder="1" applyAlignment="1">
      <alignment horizontal="center" vertical="center" wrapText="1"/>
    </xf>
    <xf numFmtId="177" fontId="11" fillId="0" borderId="13" xfId="0" applyNumberFormat="1" applyFont="1" applyBorder="1" applyAlignment="1">
      <alignment horizontal="center" vertical="center" wrapText="1"/>
    </xf>
    <xf numFmtId="0" fontId="12" fillId="0" borderId="16" xfId="0" applyFont="1" applyBorder="1" applyAlignment="1">
      <alignment horizontal="center" vertical="center" wrapText="1"/>
    </xf>
    <xf numFmtId="177" fontId="11" fillId="0" borderId="16"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20" xfId="0" applyFont="1" applyBorder="1" applyAlignment="1">
      <alignment horizontal="center" vertical="center" wrapText="1"/>
    </xf>
    <xf numFmtId="177" fontId="11" fillId="0" borderId="20"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10" xfId="0" applyFont="1" applyBorder="1" applyAlignment="1">
      <alignment horizontal="center" vertical="center"/>
    </xf>
    <xf numFmtId="0" fontId="0" fillId="0" borderId="10" xfId="0" applyBorder="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0" xfId="27" applyFont="1" applyFill="1" applyBorder="1" applyAlignment="1">
      <alignment horizontal="left" vertical="center" wrapText="1"/>
      <protection/>
    </xf>
    <xf numFmtId="0" fontId="14" fillId="0" borderId="10" xfId="0" applyFont="1" applyBorder="1" applyAlignment="1">
      <alignment vertical="center" wrapText="1"/>
    </xf>
    <xf numFmtId="0" fontId="14" fillId="0" borderId="10" xfId="0" applyFont="1" applyBorder="1" applyAlignment="1">
      <alignment horizontal="left" vertical="center"/>
    </xf>
    <xf numFmtId="0" fontId="14" fillId="0" borderId="10" xfId="45" applyFont="1" applyFill="1" applyBorder="1" applyAlignment="1">
      <alignment horizontal="left" vertical="center" wrapText="1"/>
      <protection/>
    </xf>
    <xf numFmtId="0" fontId="14" fillId="0" borderId="10" xfId="0" applyFont="1" applyBorder="1" applyAlignment="1">
      <alignment horizontal="center" vertical="center"/>
    </xf>
    <xf numFmtId="0" fontId="15" fillId="0" borderId="10" xfId="0" applyFont="1" applyBorder="1" applyAlignment="1">
      <alignment vertical="center"/>
    </xf>
    <xf numFmtId="0" fontId="0" fillId="0" borderId="10" xfId="0" applyFont="1" applyBorder="1" applyAlignment="1">
      <alignment/>
    </xf>
    <xf numFmtId="0" fontId="5" fillId="0" borderId="10" xfId="0" applyFont="1" applyBorder="1" applyAlignment="1">
      <alignment horizontal="center" vertical="center" wrapText="1"/>
    </xf>
    <xf numFmtId="0" fontId="11" fillId="0" borderId="0" xfId="66" applyFont="1" applyAlignment="1">
      <alignment horizontal="center" wrapText="1"/>
      <protection/>
    </xf>
    <xf numFmtId="0" fontId="11" fillId="24" borderId="0" xfId="66" applyFont="1" applyFill="1" applyAlignment="1">
      <alignment wrapText="1"/>
      <protection/>
    </xf>
    <xf numFmtId="0" fontId="11" fillId="24" borderId="25" xfId="66" applyFont="1" applyFill="1" applyBorder="1" applyAlignment="1">
      <alignment wrapText="1"/>
      <protection/>
    </xf>
    <xf numFmtId="0" fontId="11" fillId="24" borderId="26" xfId="66" applyFont="1" applyFill="1" applyBorder="1" applyAlignment="1">
      <alignment wrapText="1"/>
      <protection/>
    </xf>
    <xf numFmtId="0" fontId="11" fillId="24" borderId="0" xfId="66" applyFont="1" applyFill="1" applyBorder="1" applyAlignment="1">
      <alignment wrapText="1"/>
      <protection/>
    </xf>
    <xf numFmtId="0" fontId="11" fillId="0" borderId="25" xfId="66" applyFont="1" applyBorder="1" applyAlignment="1">
      <alignment wrapText="1"/>
      <protection/>
    </xf>
    <xf numFmtId="0" fontId="11" fillId="0" borderId="0" xfId="66" applyFont="1" applyBorder="1" applyAlignment="1">
      <alignment wrapText="1"/>
      <protection/>
    </xf>
    <xf numFmtId="0" fontId="11" fillId="0" borderId="26" xfId="66" applyFont="1" applyBorder="1" applyAlignment="1">
      <alignment wrapText="1"/>
      <protection/>
    </xf>
    <xf numFmtId="0" fontId="11" fillId="0" borderId="27" xfId="66" applyFont="1" applyBorder="1" applyAlignment="1">
      <alignment wrapText="1"/>
      <protection/>
    </xf>
    <xf numFmtId="0" fontId="11" fillId="24" borderId="10" xfId="66" applyFont="1" applyFill="1" applyBorder="1" applyAlignment="1">
      <alignment wrapText="1"/>
      <protection/>
    </xf>
    <xf numFmtId="0" fontId="11" fillId="0" borderId="0" xfId="66" applyFont="1" applyAlignment="1">
      <alignment vertical="center" wrapText="1"/>
      <protection/>
    </xf>
    <xf numFmtId="0" fontId="11" fillId="0" borderId="0" xfId="66" applyFont="1" applyAlignment="1">
      <alignment horizontal="center" vertical="center" wrapText="1"/>
      <protection/>
    </xf>
    <xf numFmtId="0" fontId="11" fillId="0" borderId="0" xfId="66" applyFont="1" applyAlignment="1">
      <alignment wrapText="1"/>
      <protection/>
    </xf>
    <xf numFmtId="0" fontId="16" fillId="0" borderId="0" xfId="66" applyFont="1" applyBorder="1" applyAlignment="1">
      <alignment horizontal="center" wrapText="1"/>
      <protection/>
    </xf>
    <xf numFmtId="0" fontId="11" fillId="0" borderId="0" xfId="66" applyFont="1" applyAlignment="1">
      <alignment/>
      <protection/>
    </xf>
    <xf numFmtId="0" fontId="12" fillId="0" borderId="10" xfId="66" applyFont="1" applyBorder="1" applyAlignment="1">
      <alignment horizontal="center" vertical="center" wrapText="1"/>
      <protection/>
    </xf>
    <xf numFmtId="0" fontId="12" fillId="0" borderId="10" xfId="66" applyFont="1" applyBorder="1" applyAlignment="1">
      <alignment horizontal="center" wrapText="1"/>
      <protection/>
    </xf>
    <xf numFmtId="0" fontId="16" fillId="0" borderId="10" xfId="66" applyFont="1" applyBorder="1" applyAlignment="1">
      <alignment horizontal="center" vertical="center" wrapText="1"/>
      <protection/>
    </xf>
    <xf numFmtId="0" fontId="16" fillId="0" borderId="10" xfId="66" applyFont="1" applyBorder="1" applyAlignment="1">
      <alignment horizontal="center" wrapText="1"/>
      <protection/>
    </xf>
    <xf numFmtId="0" fontId="11" fillId="24" borderId="10" xfId="66" applyFont="1" applyFill="1" applyBorder="1" applyAlignment="1">
      <alignment horizontal="center" vertical="center" wrapText="1"/>
      <protection/>
    </xf>
    <xf numFmtId="0" fontId="12" fillId="24" borderId="10" xfId="66" applyFont="1" applyFill="1" applyBorder="1" applyAlignment="1">
      <alignment horizontal="center" vertical="center" wrapText="1"/>
      <protection/>
    </xf>
    <xf numFmtId="0" fontId="11" fillId="24" borderId="10" xfId="66" applyFont="1" applyFill="1" applyBorder="1" applyAlignment="1">
      <alignment horizontal="center" wrapText="1"/>
      <protection/>
    </xf>
    <xf numFmtId="0" fontId="11" fillId="24" borderId="10" xfId="66" applyFont="1" applyFill="1" applyBorder="1" applyAlignment="1">
      <alignment horizontal="justify" wrapText="1"/>
      <protection/>
    </xf>
    <xf numFmtId="0" fontId="11" fillId="0" borderId="10" xfId="66" applyFont="1" applyBorder="1" applyAlignment="1">
      <alignment horizontal="justify" wrapText="1"/>
      <protection/>
    </xf>
    <xf numFmtId="0" fontId="11" fillId="0" borderId="10" xfId="66" applyFont="1" applyBorder="1" applyAlignment="1">
      <alignment horizontal="center" vertical="center" wrapText="1"/>
      <protection/>
    </xf>
    <xf numFmtId="0" fontId="11" fillId="0" borderId="10" xfId="66" applyFont="1" applyBorder="1" applyAlignment="1">
      <alignment horizontal="center" wrapText="1"/>
      <protection/>
    </xf>
    <xf numFmtId="0" fontId="6" fillId="0" borderId="10"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11" fillId="24" borderId="10" xfId="66" applyFont="1" applyFill="1" applyBorder="1" applyAlignment="1">
      <alignment horizontal="left"/>
      <protection/>
    </xf>
    <xf numFmtId="0" fontId="11" fillId="24" borderId="10" xfId="66" applyFont="1" applyFill="1" applyBorder="1" applyAlignment="1">
      <alignment horizontal="left" wrapText="1"/>
      <protection/>
    </xf>
    <xf numFmtId="0" fontId="11" fillId="24" borderId="10" xfId="66" applyFont="1" applyFill="1" applyBorder="1" applyAlignment="1">
      <alignment horizontal="left" vertical="center" wrapText="1"/>
      <protection/>
    </xf>
    <xf numFmtId="0" fontId="11" fillId="0" borderId="10" xfId="66" applyFont="1" applyBorder="1" applyAlignment="1">
      <alignment horizontal="left" wrapText="1"/>
      <protection/>
    </xf>
    <xf numFmtId="0" fontId="11" fillId="0" borderId="10" xfId="66" applyFont="1" applyBorder="1" applyAlignment="1">
      <alignment horizontal="left" vertical="center" wrapText="1"/>
      <protection/>
    </xf>
    <xf numFmtId="0" fontId="12" fillId="0" borderId="10" xfId="66" applyFont="1" applyBorder="1" applyAlignment="1">
      <alignment horizontal="left" vertical="center" wrapText="1"/>
      <protection/>
    </xf>
    <xf numFmtId="0" fontId="11" fillId="0" borderId="13" xfId="66" applyFont="1" applyBorder="1" applyAlignment="1">
      <alignment horizontal="center" vertical="center" wrapText="1"/>
      <protection/>
    </xf>
    <xf numFmtId="0" fontId="12" fillId="0" borderId="13" xfId="66" applyFont="1" applyBorder="1" applyAlignment="1">
      <alignment horizontal="center" vertical="center" wrapText="1"/>
      <protection/>
    </xf>
    <xf numFmtId="0" fontId="11" fillId="0" borderId="20" xfId="66" applyFont="1" applyBorder="1" applyAlignment="1">
      <alignment horizontal="center" vertical="center" wrapText="1"/>
      <protection/>
    </xf>
    <xf numFmtId="0" fontId="12" fillId="0" borderId="20" xfId="66" applyFont="1" applyBorder="1" applyAlignment="1">
      <alignment horizontal="center" vertical="center" wrapText="1"/>
      <protection/>
    </xf>
    <xf numFmtId="0" fontId="11" fillId="0" borderId="16" xfId="66" applyFont="1" applyBorder="1" applyAlignment="1">
      <alignment horizontal="center" vertical="center" wrapText="1"/>
      <protection/>
    </xf>
    <xf numFmtId="0" fontId="12" fillId="0" borderId="16" xfId="66" applyFont="1" applyBorder="1" applyAlignment="1">
      <alignment horizontal="center" vertical="center" wrapText="1"/>
      <protection/>
    </xf>
    <xf numFmtId="0" fontId="17" fillId="0" borderId="13" xfId="66" applyFont="1" applyBorder="1" applyAlignment="1">
      <alignment horizontal="center" vertical="center" wrapText="1"/>
      <protection/>
    </xf>
    <xf numFmtId="0" fontId="18" fillId="0" borderId="20" xfId="66" applyFont="1" applyBorder="1" applyAlignment="1">
      <alignment horizontal="center" vertical="center" wrapText="1"/>
      <protection/>
    </xf>
    <xf numFmtId="0" fontId="18" fillId="0" borderId="16" xfId="66" applyFont="1" applyBorder="1" applyAlignment="1">
      <alignment horizontal="center" vertical="center" wrapText="1"/>
      <protection/>
    </xf>
    <xf numFmtId="0" fontId="7" fillId="0" borderId="10" xfId="66" applyFont="1" applyBorder="1" applyAlignment="1">
      <alignment horizontal="left" wrapText="1"/>
      <protection/>
    </xf>
    <xf numFmtId="0" fontId="12" fillId="24" borderId="10" xfId="66" applyFont="1" applyFill="1" applyBorder="1" applyAlignment="1">
      <alignment horizontal="left" vertical="center" wrapText="1"/>
      <protection/>
    </xf>
    <xf numFmtId="0" fontId="6" fillId="0" borderId="23" xfId="66" applyFont="1" applyBorder="1" applyAlignment="1">
      <alignment horizontal="center" wrapText="1"/>
      <protection/>
    </xf>
    <xf numFmtId="0" fontId="7" fillId="0" borderId="23" xfId="66" applyFont="1" applyBorder="1" applyAlignment="1">
      <alignment horizontal="center" wrapText="1"/>
      <protection/>
    </xf>
    <xf numFmtId="0" fontId="11" fillId="0" borderId="10" xfId="66" applyFont="1" applyBorder="1" applyAlignment="1">
      <alignment wrapText="1"/>
      <protection/>
    </xf>
    <xf numFmtId="0" fontId="11" fillId="0" borderId="0" xfId="0" applyFont="1" applyAlignment="1">
      <alignment horizontal="justify"/>
    </xf>
    <xf numFmtId="0" fontId="11" fillId="0" borderId="10" xfId="66" applyFont="1" applyBorder="1" applyAlignment="1">
      <alignment vertical="center" wrapText="1"/>
      <protection/>
    </xf>
    <xf numFmtId="0" fontId="11" fillId="0" borderId="13" xfId="66" applyFont="1" applyBorder="1" applyAlignment="1">
      <alignment horizontal="center" wrapText="1"/>
      <protection/>
    </xf>
    <xf numFmtId="0" fontId="11" fillId="0" borderId="16" xfId="66" applyFont="1" applyBorder="1" applyAlignment="1">
      <alignment horizontal="center" wrapText="1"/>
      <protection/>
    </xf>
    <xf numFmtId="0" fontId="11" fillId="24" borderId="10" xfId="66" applyNumberFormat="1" applyFont="1" applyFill="1" applyBorder="1" applyAlignment="1">
      <alignment horizontal="justify" wrapText="1"/>
      <protection/>
    </xf>
    <xf numFmtId="0" fontId="11" fillId="0" borderId="13" xfId="66" applyFont="1" applyBorder="1" applyAlignment="1">
      <alignment horizontal="left" wrapText="1"/>
      <protection/>
    </xf>
    <xf numFmtId="0" fontId="11" fillId="0" borderId="13" xfId="66" applyFont="1" applyBorder="1" applyAlignment="1">
      <alignment horizontal="left" vertical="center" wrapText="1"/>
      <protection/>
    </xf>
    <xf numFmtId="0" fontId="11" fillId="0" borderId="16" xfId="66" applyFont="1" applyBorder="1" applyAlignment="1">
      <alignment horizontal="left" wrapText="1"/>
      <protection/>
    </xf>
    <xf numFmtId="0" fontId="11" fillId="0" borderId="16" xfId="66" applyFont="1" applyBorder="1" applyAlignment="1">
      <alignment horizontal="left" vertical="center" wrapText="1"/>
      <protection/>
    </xf>
    <xf numFmtId="0" fontId="11" fillId="0" borderId="0" xfId="0" applyFont="1" applyAlignment="1">
      <alignment horizontal="center"/>
    </xf>
    <xf numFmtId="0" fontId="11" fillId="0" borderId="10" xfId="0" applyFont="1" applyBorder="1" applyAlignment="1">
      <alignment horizontal="justify"/>
    </xf>
    <xf numFmtId="0" fontId="11" fillId="0" borderId="13" xfId="66" applyFont="1" applyBorder="1" applyAlignment="1">
      <alignment vertical="center" wrapText="1"/>
      <protection/>
    </xf>
    <xf numFmtId="0" fontId="11" fillId="0" borderId="13" xfId="66" applyFont="1" applyBorder="1" applyAlignment="1">
      <alignment wrapText="1"/>
      <protection/>
    </xf>
    <xf numFmtId="0" fontId="11" fillId="0" borderId="0" xfId="0" applyFont="1" applyAlignment="1">
      <alignment horizontal="justify" wrapText="1"/>
    </xf>
    <xf numFmtId="0" fontId="4" fillId="0" borderId="10" xfId="66" applyFont="1" applyBorder="1" applyAlignment="1">
      <alignment horizontal="justify" wrapText="1"/>
      <protection/>
    </xf>
    <xf numFmtId="0" fontId="4" fillId="0" borderId="10" xfId="66" applyFont="1" applyBorder="1" applyAlignment="1">
      <alignment horizontal="center" vertical="center" wrapText="1"/>
      <protection/>
    </xf>
    <xf numFmtId="0" fontId="7" fillId="0" borderId="13" xfId="66" applyFont="1" applyBorder="1" applyAlignment="1">
      <alignment vertical="center" wrapText="1"/>
      <protection/>
    </xf>
    <xf numFmtId="0" fontId="7" fillId="0" borderId="13" xfId="66" applyFont="1" applyBorder="1" applyAlignment="1">
      <alignment horizontal="center" vertical="center" wrapText="1"/>
      <protection/>
    </xf>
    <xf numFmtId="0" fontId="7" fillId="0" borderId="20" xfId="66" applyFont="1" applyBorder="1" applyAlignment="1">
      <alignment horizontal="center" vertical="center" wrapText="1"/>
      <protection/>
    </xf>
    <xf numFmtId="0" fontId="7" fillId="0" borderId="16" xfId="66" applyFont="1" applyBorder="1" applyAlignment="1">
      <alignment horizontal="center" vertical="center" wrapText="1"/>
      <protection/>
    </xf>
    <xf numFmtId="0" fontId="11" fillId="24" borderId="13" xfId="66" applyFont="1" applyFill="1" applyBorder="1" applyAlignment="1">
      <alignment horizontal="center" vertical="center" wrapText="1"/>
      <protection/>
    </xf>
    <xf numFmtId="0" fontId="11" fillId="24" borderId="10" xfId="66" applyFont="1" applyFill="1" applyBorder="1" applyAlignment="1">
      <alignment horizontal="justify"/>
      <protection/>
    </xf>
    <xf numFmtId="0" fontId="11" fillId="24" borderId="20" xfId="66" applyFont="1" applyFill="1" applyBorder="1" applyAlignment="1">
      <alignment horizontal="center" vertical="center" wrapText="1"/>
      <protection/>
    </xf>
    <xf numFmtId="0" fontId="11" fillId="24" borderId="16" xfId="66" applyFont="1" applyFill="1" applyBorder="1" applyAlignment="1">
      <alignment horizontal="center" vertical="center" wrapText="1"/>
      <protection/>
    </xf>
    <xf numFmtId="0" fontId="11" fillId="24" borderId="10" xfId="66" applyFont="1" applyFill="1" applyBorder="1" applyAlignment="1">
      <alignment/>
      <protection/>
    </xf>
    <xf numFmtId="0" fontId="11" fillId="24" borderId="10" xfId="66" applyFont="1" applyFill="1" applyBorder="1" applyAlignment="1">
      <alignment vertical="center" wrapText="1"/>
      <protection/>
    </xf>
    <xf numFmtId="178" fontId="11" fillId="24" borderId="10" xfId="66" applyNumberFormat="1" applyFont="1" applyFill="1" applyBorder="1" applyAlignment="1">
      <alignment horizontal="center" vertical="center" wrapText="1"/>
      <protection/>
    </xf>
    <xf numFmtId="179" fontId="11" fillId="24" borderId="10" xfId="66" applyNumberFormat="1" applyFont="1" applyFill="1" applyBorder="1" applyAlignment="1">
      <alignment horizontal="center" vertical="center" wrapText="1"/>
      <protection/>
    </xf>
    <xf numFmtId="0" fontId="19" fillId="0" borderId="10" xfId="0" applyFont="1" applyBorder="1" applyAlignment="1">
      <alignment horizontal="center" vertical="center" wrapText="1"/>
    </xf>
    <xf numFmtId="0" fontId="11" fillId="24" borderId="10" xfId="66" applyNumberFormat="1" applyFont="1" applyFill="1" applyBorder="1" applyAlignment="1" applyProtection="1">
      <alignment horizontal="center" vertical="center" wrapText="1"/>
      <protection/>
    </xf>
    <xf numFmtId="14" fontId="11" fillId="0" borderId="0" xfId="66" applyNumberFormat="1" applyFont="1" applyBorder="1" applyAlignment="1">
      <alignment horizontal="center" vertical="center" wrapText="1"/>
      <protection/>
    </xf>
    <xf numFmtId="180" fontId="11" fillId="24" borderId="10" xfId="66" applyNumberFormat="1" applyFont="1" applyFill="1" applyBorder="1" applyAlignment="1">
      <alignment horizontal="center" vertical="center" wrapText="1"/>
      <protection/>
    </xf>
    <xf numFmtId="0" fontId="12" fillId="0" borderId="10" xfId="66" applyFont="1" applyBorder="1" applyAlignment="1">
      <alignment vertical="center" wrapText="1"/>
      <protection/>
    </xf>
    <xf numFmtId="0" fontId="11" fillId="24" borderId="18" xfId="66" applyFont="1" applyFill="1" applyBorder="1" applyAlignment="1">
      <alignment wrapText="1"/>
      <protection/>
    </xf>
    <xf numFmtId="0" fontId="11" fillId="0" borderId="0" xfId="0" applyFont="1" applyAlignment="1">
      <alignment wrapText="1"/>
    </xf>
    <xf numFmtId="177" fontId="11" fillId="0" borderId="0" xfId="0" applyNumberFormat="1" applyFont="1" applyAlignment="1">
      <alignment wrapText="1"/>
    </xf>
    <xf numFmtId="0" fontId="4" fillId="0" borderId="0" xfId="0" applyFont="1" applyAlignment="1">
      <alignment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177" fontId="20"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7" fontId="4" fillId="0" borderId="10" xfId="0" applyNumberFormat="1" applyFont="1" applyBorder="1" applyAlignment="1">
      <alignment horizontal="center" vertical="center" wrapText="1"/>
    </xf>
    <xf numFmtId="0" fontId="4" fillId="0" borderId="10" xfId="0" applyFont="1" applyBorder="1" applyAlignment="1">
      <alignment horizontal="center" wrapText="1"/>
    </xf>
    <xf numFmtId="0" fontId="0" fillId="0" borderId="0" xfId="66" applyFont="1" applyFill="1" applyAlignment="1">
      <alignment wrapText="1"/>
      <protection/>
    </xf>
    <xf numFmtId="0" fontId="10" fillId="0" borderId="0" xfId="66" applyFont="1" applyFill="1" applyAlignment="1">
      <alignment horizontal="center" vertical="center" wrapText="1"/>
      <protection/>
    </xf>
    <xf numFmtId="0" fontId="21" fillId="0" borderId="0" xfId="66" applyFont="1" applyAlignment="1">
      <alignment wrapText="1"/>
      <protection/>
    </xf>
    <xf numFmtId="0" fontId="19" fillId="24" borderId="0" xfId="66" applyFont="1" applyFill="1" applyAlignment="1">
      <alignment horizontal="center" vertical="center" wrapText="1"/>
      <protection/>
    </xf>
    <xf numFmtId="0" fontId="0" fillId="24" borderId="0" xfId="66" applyFont="1" applyFill="1" applyAlignment="1">
      <alignment wrapText="1"/>
      <protection/>
    </xf>
    <xf numFmtId="0" fontId="0" fillId="0" borderId="0" xfId="66" applyFont="1" applyAlignment="1">
      <alignment wrapText="1"/>
      <protection/>
    </xf>
    <xf numFmtId="0" fontId="0" fillId="0" borderId="0" xfId="66" applyFont="1" applyAlignment="1">
      <alignment horizontal="center" vertical="center" wrapText="1"/>
      <protection/>
    </xf>
    <xf numFmtId="0" fontId="8" fillId="0" borderId="0" xfId="66" applyFont="1" applyFill="1" applyAlignment="1">
      <alignment horizontal="center" vertical="center" wrapText="1"/>
      <protection/>
    </xf>
    <xf numFmtId="0" fontId="9" fillId="0" borderId="10" xfId="66" applyFont="1" applyFill="1" applyBorder="1" applyAlignment="1">
      <alignment horizontal="center" vertical="center" wrapText="1"/>
      <protection/>
    </xf>
    <xf numFmtId="0" fontId="11" fillId="0" borderId="10" xfId="66" applyNumberFormat="1" applyFont="1" applyBorder="1" applyAlignment="1">
      <alignment horizontal="center" vertical="center" wrapText="1"/>
      <protection/>
    </xf>
    <xf numFmtId="0" fontId="11" fillId="0" borderId="10" xfId="66" applyFont="1" applyFill="1" applyBorder="1" applyAlignment="1">
      <alignment horizontal="center" vertical="center" wrapText="1"/>
      <protection/>
    </xf>
    <xf numFmtId="0" fontId="12" fillId="0" borderId="10" xfId="66" applyFont="1" applyFill="1" applyBorder="1" applyAlignment="1">
      <alignment horizontal="center" vertical="center" wrapText="1"/>
      <protection/>
    </xf>
    <xf numFmtId="0" fontId="22" fillId="0" borderId="10" xfId="68" applyFont="1" applyBorder="1" applyAlignment="1">
      <alignment horizontal="center" vertical="center" wrapText="1"/>
      <protection/>
    </xf>
    <xf numFmtId="14" fontId="11" fillId="0" borderId="10" xfId="66" applyNumberFormat="1" applyFont="1" applyBorder="1" applyAlignment="1">
      <alignment horizontal="center" vertical="center" wrapText="1"/>
      <protection/>
    </xf>
    <xf numFmtId="0" fontId="21" fillId="24" borderId="10" xfId="66" applyFont="1" applyFill="1" applyBorder="1" applyAlignment="1">
      <alignment horizontal="center" vertical="center" wrapText="1"/>
      <protection/>
    </xf>
    <xf numFmtId="0" fontId="23" fillId="0" borderId="10" xfId="66" applyFont="1" applyFill="1" applyBorder="1" applyAlignment="1">
      <alignment horizontal="center" vertical="center" wrapText="1"/>
      <protection/>
    </xf>
    <xf numFmtId="0" fontId="19" fillId="24" borderId="10" xfId="66" applyFont="1" applyFill="1" applyBorder="1" applyAlignment="1">
      <alignment horizontal="center" vertical="center" wrapText="1"/>
      <protection/>
    </xf>
    <xf numFmtId="49" fontId="19" fillId="24" borderId="10" xfId="66" applyNumberFormat="1" applyFont="1" applyFill="1" applyBorder="1" applyAlignment="1">
      <alignment horizontal="center" vertical="center" wrapText="1"/>
      <protection/>
    </xf>
    <xf numFmtId="49" fontId="19" fillId="24" borderId="10" xfId="66" applyNumberFormat="1" applyFont="1" applyFill="1" applyBorder="1" applyAlignment="1">
      <alignment vertical="center" wrapText="1"/>
      <protection/>
    </xf>
    <xf numFmtId="0" fontId="19" fillId="24" borderId="10" xfId="66" applyNumberFormat="1" applyFont="1" applyFill="1" applyBorder="1" applyAlignment="1">
      <alignment horizontal="center" vertical="center" wrapText="1"/>
      <protection/>
    </xf>
    <xf numFmtId="0" fontId="10" fillId="0" borderId="10" xfId="66" applyFont="1" applyFill="1" applyBorder="1" applyAlignment="1">
      <alignment horizontal="center" vertical="center" wrapText="1"/>
      <protection/>
    </xf>
    <xf numFmtId="0" fontId="23" fillId="0" borderId="10" xfId="66" applyFont="1" applyBorder="1" applyAlignment="1">
      <alignment wrapText="1"/>
      <protection/>
    </xf>
    <xf numFmtId="0" fontId="21" fillId="0" borderId="10" xfId="66" applyFont="1" applyBorder="1" applyAlignment="1">
      <alignment wrapText="1"/>
      <protection/>
    </xf>
    <xf numFmtId="0" fontId="21" fillId="0" borderId="10" xfId="66" applyFont="1" applyFill="1" applyBorder="1" applyAlignment="1">
      <alignment wrapText="1"/>
      <protection/>
    </xf>
    <xf numFmtId="49" fontId="12" fillId="24" borderId="0" xfId="66" applyNumberFormat="1" applyFont="1" applyFill="1" applyBorder="1" applyAlignment="1">
      <alignment horizontal="center" vertical="center" wrapText="1"/>
      <protection/>
    </xf>
    <xf numFmtId="0" fontId="12" fillId="24" borderId="0" xfId="66" applyFont="1" applyFill="1" applyBorder="1" applyAlignment="1">
      <alignment horizontal="left" vertical="center" wrapText="1"/>
      <protection/>
    </xf>
    <xf numFmtId="0" fontId="19" fillId="24" borderId="0" xfId="66" applyFont="1" applyFill="1" applyBorder="1" applyAlignment="1">
      <alignment horizontal="center" vertical="center" wrapText="1"/>
      <protection/>
    </xf>
    <xf numFmtId="49" fontId="19" fillId="24" borderId="0" xfId="66" applyNumberFormat="1" applyFont="1" applyFill="1" applyBorder="1" applyAlignment="1">
      <alignment vertical="center" wrapText="1"/>
      <protection/>
    </xf>
    <xf numFmtId="0" fontId="12" fillId="24" borderId="0" xfId="66" applyFont="1" applyFill="1" applyBorder="1" applyAlignment="1">
      <alignment horizontal="center" vertical="center" wrapText="1"/>
      <protection/>
    </xf>
    <xf numFmtId="0" fontId="12" fillId="0" borderId="20" xfId="66" applyFont="1" applyFill="1" applyBorder="1" applyAlignment="1">
      <alignment horizontal="center" vertical="center" wrapText="1"/>
      <protection/>
    </xf>
    <xf numFmtId="0" fontId="11" fillId="0" borderId="23" xfId="66" applyFont="1" applyFill="1" applyBorder="1" applyAlignment="1">
      <alignment horizontal="center" vertical="center" wrapText="1"/>
      <protection/>
    </xf>
    <xf numFmtId="0" fontId="0" fillId="24" borderId="10" xfId="66" applyFont="1" applyFill="1" applyBorder="1" applyAlignment="1">
      <alignment wrapText="1"/>
      <protection/>
    </xf>
    <xf numFmtId="0" fontId="21" fillId="0" borderId="0" xfId="0" applyFont="1" applyAlignment="1">
      <alignment wrapText="1"/>
    </xf>
    <xf numFmtId="0" fontId="0" fillId="0" borderId="0" xfId="0" applyAlignment="1">
      <alignment horizontal="center" wrapText="1"/>
    </xf>
    <xf numFmtId="0" fontId="1"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24" fillId="0" borderId="10" xfId="0" applyFont="1" applyBorder="1" applyAlignment="1">
      <alignment horizontal="justify" vertical="center" wrapText="1"/>
    </xf>
    <xf numFmtId="0" fontId="4"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25" fillId="0" borderId="10" xfId="0" applyFont="1" applyBorder="1" applyAlignment="1">
      <alignment wrapText="1"/>
    </xf>
    <xf numFmtId="0" fontId="4" fillId="0" borderId="18" xfId="0" applyFont="1" applyBorder="1" applyAlignment="1">
      <alignment horizontal="center" vertical="center" wrapText="1"/>
    </xf>
    <xf numFmtId="0" fontId="23" fillId="0" borderId="10" xfId="0" applyFont="1" applyBorder="1" applyAlignment="1">
      <alignment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horizontal="justify" vertical="center" wrapText="1"/>
    </xf>
    <xf numFmtId="0" fontId="26" fillId="0" borderId="10" xfId="0" applyFont="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justify" vertical="center" wrapText="1"/>
    </xf>
    <xf numFmtId="180" fontId="26" fillId="0" borderId="10" xfId="0" applyNumberFormat="1" applyFont="1" applyBorder="1" applyAlignment="1">
      <alignment horizontal="center" vertical="center"/>
    </xf>
    <xf numFmtId="0" fontId="0" fillId="0" borderId="0" xfId="0" applyAlignment="1">
      <alignment horizontal="center" vertical="center" wrapText="1"/>
    </xf>
    <xf numFmtId="0" fontId="27" fillId="0" borderId="0" xfId="0" applyFont="1" applyAlignment="1">
      <alignment wrapText="1"/>
    </xf>
    <xf numFmtId="0" fontId="8" fillId="0" borderId="19" xfId="0" applyFont="1" applyBorder="1" applyAlignment="1">
      <alignment horizontal="center" vertical="center" wrapText="1"/>
    </xf>
    <xf numFmtId="49" fontId="11" fillId="0"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3" fillId="0" borderId="10" xfId="0" applyFont="1" applyBorder="1" applyAlignment="1">
      <alignment horizontal="center" vertical="center" wrapText="1"/>
    </xf>
    <xf numFmtId="181" fontId="11" fillId="0" borderId="10" xfId="0" applyNumberFormat="1" applyFont="1" applyFill="1" applyBorder="1" applyAlignment="1">
      <alignment horizontal="center" vertical="center" wrapText="1"/>
    </xf>
    <xf numFmtId="0" fontId="12" fillId="0" borderId="10" xfId="45" applyFont="1" applyFill="1" applyBorder="1" applyAlignment="1">
      <alignment horizontal="center" vertical="center" wrapText="1"/>
      <protection/>
    </xf>
    <xf numFmtId="0" fontId="21" fillId="0" borderId="10" xfId="0" applyFont="1" applyBorder="1" applyAlignment="1">
      <alignment wrapText="1"/>
    </xf>
    <xf numFmtId="14" fontId="11" fillId="0" borderId="10"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protection/>
    </xf>
    <xf numFmtId="0" fontId="11" fillId="0" borderId="20" xfId="0" applyFont="1" applyFill="1" applyBorder="1" applyAlignment="1">
      <alignment horizontal="center" vertical="center" wrapText="1"/>
    </xf>
    <xf numFmtId="14" fontId="12" fillId="0" borderId="10" xfId="0" applyNumberFormat="1" applyFont="1" applyBorder="1" applyAlignment="1">
      <alignment horizontal="center" vertical="center" wrapText="1"/>
    </xf>
    <xf numFmtId="181" fontId="12" fillId="0" borderId="10" xfId="0" applyNumberFormat="1" applyFont="1" applyFill="1" applyBorder="1" applyAlignment="1">
      <alignment horizontal="center" vertical="center" wrapText="1"/>
    </xf>
    <xf numFmtId="181" fontId="11" fillId="0" borderId="10" xfId="0" applyNumberFormat="1" applyFont="1" applyBorder="1" applyAlignment="1">
      <alignment horizontal="center" vertical="center" wrapText="1"/>
    </xf>
    <xf numFmtId="0" fontId="23" fillId="0" borderId="13" xfId="0" applyFont="1" applyBorder="1" applyAlignment="1">
      <alignment wrapText="1"/>
    </xf>
    <xf numFmtId="181" fontId="11" fillId="0" borderId="13" xfId="0" applyNumberFormat="1" applyFont="1" applyBorder="1" applyAlignment="1">
      <alignment horizontal="center" vertical="center" wrapText="1"/>
    </xf>
    <xf numFmtId="0" fontId="12" fillId="0" borderId="13" xfId="45" applyFont="1" applyFill="1" applyBorder="1" applyAlignment="1">
      <alignment horizontal="center" vertical="center" wrapText="1"/>
      <protection/>
    </xf>
    <xf numFmtId="0" fontId="23"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3" fillId="0" borderId="0" xfId="0" applyFont="1" applyBorder="1" applyAlignment="1">
      <alignment wrapText="1"/>
    </xf>
    <xf numFmtId="49" fontId="11" fillId="0" borderId="10" xfId="0" applyNumberFormat="1" applyFont="1" applyFill="1" applyBorder="1" applyAlignment="1" applyProtection="1">
      <alignment horizontal="center" vertical="center" wrapText="1"/>
      <protection/>
    </xf>
    <xf numFmtId="0" fontId="11" fillId="24" borderId="10" xfId="0" applyFont="1" applyFill="1" applyBorder="1" applyAlignment="1">
      <alignment horizontal="center" vertical="center" wrapText="1"/>
    </xf>
    <xf numFmtId="0" fontId="11" fillId="24" borderId="10" xfId="0" applyNumberFormat="1" applyFont="1" applyFill="1" applyBorder="1" applyAlignment="1" applyProtection="1">
      <alignment horizontal="center" vertical="center" wrapText="1"/>
      <protection/>
    </xf>
    <xf numFmtId="0" fontId="11" fillId="25" borderId="10" xfId="0" applyNumberFormat="1" applyFont="1" applyFill="1" applyBorder="1" applyAlignment="1" applyProtection="1">
      <alignment horizontal="center" vertical="center" wrapText="1"/>
      <protection/>
    </xf>
    <xf numFmtId="14" fontId="11" fillId="0" borderId="10" xfId="0" applyNumberFormat="1" applyFont="1" applyFill="1" applyBorder="1" applyAlignment="1" applyProtection="1">
      <alignment horizontal="center" vertical="center" wrapText="1"/>
      <protection/>
    </xf>
    <xf numFmtId="0" fontId="11" fillId="24" borderId="0" xfId="0" applyNumberFormat="1" applyFont="1" applyFill="1" applyBorder="1" applyAlignment="1" applyProtection="1">
      <alignment horizontal="center" vertical="center" wrapText="1"/>
      <protection/>
    </xf>
    <xf numFmtId="14" fontId="11"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7" fillId="0" borderId="0" xfId="0" applyFont="1" applyAlignment="1">
      <alignment/>
    </xf>
    <xf numFmtId="0" fontId="11" fillId="24" borderId="0" xfId="0" applyFont="1" applyFill="1" applyAlignment="1">
      <alignment vertical="center"/>
    </xf>
    <xf numFmtId="0" fontId="11" fillId="0" borderId="0" xfId="0" applyFont="1" applyAlignment="1">
      <alignment/>
    </xf>
    <xf numFmtId="0" fontId="11" fillId="0" borderId="0" xfId="0" applyFont="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49" fontId="11" fillId="0" borderId="15" xfId="0" applyNumberFormat="1" applyFont="1" applyBorder="1" applyAlignment="1">
      <alignment horizontal="center" vertical="center" wrapText="1"/>
    </xf>
    <xf numFmtId="0" fontId="11" fillId="0" borderId="16" xfId="0" applyFont="1" applyBorder="1" applyAlignment="1">
      <alignment horizontal="left" vertical="center" wrapText="1"/>
    </xf>
    <xf numFmtId="49" fontId="11" fillId="0" borderId="18"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183" fontId="11" fillId="0" borderId="18" xfId="0" applyNumberFormat="1" applyFont="1" applyBorder="1" applyAlignment="1">
      <alignment horizontal="center" vertical="center" wrapText="1"/>
    </xf>
    <xf numFmtId="177" fontId="11" fillId="0" borderId="18" xfId="0" applyNumberFormat="1" applyFont="1" applyBorder="1" applyAlignment="1">
      <alignment horizontal="center" vertical="center" wrapText="1"/>
    </xf>
    <xf numFmtId="177" fontId="11" fillId="0" borderId="10" xfId="0" applyNumberFormat="1" applyFont="1" applyBorder="1" applyAlignment="1">
      <alignment horizontal="left" vertical="center" wrapText="1"/>
    </xf>
    <xf numFmtId="0" fontId="4" fillId="24" borderId="10" xfId="0" applyFont="1" applyFill="1" applyBorder="1" applyAlignment="1">
      <alignment horizontal="center" vertical="center"/>
    </xf>
    <xf numFmtId="14" fontId="11" fillId="0" borderId="16" xfId="0" applyNumberFormat="1" applyFont="1" applyBorder="1" applyAlignment="1">
      <alignment horizontal="center" vertical="center" wrapText="1"/>
    </xf>
    <xf numFmtId="0" fontId="11" fillId="0" borderId="16" xfId="0" applyFont="1" applyBorder="1" applyAlignment="1">
      <alignment/>
    </xf>
    <xf numFmtId="0" fontId="11" fillId="0" borderId="10" xfId="68" applyFont="1" applyBorder="1" applyAlignment="1">
      <alignment horizontal="center" vertical="center" wrapText="1"/>
      <protection/>
    </xf>
    <xf numFmtId="0" fontId="11" fillId="0" borderId="10" xfId="0" applyFont="1" applyBorder="1" applyAlignment="1">
      <alignment vertical="center" wrapText="1"/>
    </xf>
    <xf numFmtId="181" fontId="11" fillId="24" borderId="10" xfId="0" applyNumberFormat="1" applyFont="1" applyFill="1" applyBorder="1" applyAlignment="1" applyProtection="1">
      <alignment horizontal="center" vertical="center" wrapText="1"/>
      <protection/>
    </xf>
    <xf numFmtId="0" fontId="21" fillId="0" borderId="0" xfId="0" applyFont="1" applyAlignment="1">
      <alignment/>
    </xf>
    <xf numFmtId="0" fontId="27" fillId="0" borderId="0" xfId="0" applyFont="1" applyAlignment="1">
      <alignment/>
    </xf>
    <xf numFmtId="0" fontId="8"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1" fontId="11" fillId="0" borderId="10" xfId="0" applyNumberFormat="1" applyFont="1" applyBorder="1" applyAlignment="1">
      <alignment horizontal="center" vertical="center"/>
    </xf>
    <xf numFmtId="0" fontId="12" fillId="0" borderId="13" xfId="0" applyFont="1" applyBorder="1" applyAlignment="1">
      <alignment horizontal="center" vertical="center"/>
    </xf>
    <xf numFmtId="0" fontId="11" fillId="0" borderId="13" xfId="0" applyFont="1" applyBorder="1" applyAlignment="1">
      <alignment horizontal="center" vertical="center"/>
    </xf>
    <xf numFmtId="0" fontId="23" fillId="0" borderId="16" xfId="0" applyFont="1" applyBorder="1" applyAlignment="1">
      <alignment horizontal="center" vertical="center"/>
    </xf>
    <xf numFmtId="0" fontId="29" fillId="0" borderId="10" xfId="0" applyFont="1" applyBorder="1" applyAlignment="1">
      <alignment horizontal="center" vertical="center"/>
    </xf>
    <xf numFmtId="184" fontId="11" fillId="0" borderId="20" xfId="0" applyNumberFormat="1" applyFont="1" applyBorder="1" applyAlignment="1">
      <alignment horizontal="center" vertical="center" wrapText="1"/>
    </xf>
    <xf numFmtId="0" fontId="23" fillId="0" borderId="20" xfId="0" applyFont="1" applyBorder="1" applyAlignment="1">
      <alignment horizontal="center" vertical="center"/>
    </xf>
    <xf numFmtId="0" fontId="12" fillId="0" borderId="16" xfId="0" applyFont="1" applyBorder="1" applyAlignment="1">
      <alignment horizontal="center" vertical="center"/>
    </xf>
    <xf numFmtId="0" fontId="11" fillId="0" borderId="16" xfId="0" applyFont="1" applyBorder="1" applyAlignment="1">
      <alignment horizontal="center" vertical="center"/>
    </xf>
    <xf numFmtId="49" fontId="12" fillId="0" borderId="10" xfId="0" applyNumberFormat="1" applyFont="1" applyBorder="1" applyAlignment="1">
      <alignment horizontal="center" vertical="center" wrapText="1"/>
    </xf>
    <xf numFmtId="0" fontId="11" fillId="0" borderId="17" xfId="0" applyFont="1" applyBorder="1" applyAlignment="1">
      <alignment horizontal="center" vertical="center"/>
    </xf>
    <xf numFmtId="0" fontId="19" fillId="0" borderId="0" xfId="0" applyFont="1" applyAlignment="1">
      <alignment/>
    </xf>
    <xf numFmtId="0" fontId="13" fillId="0" borderId="0" xfId="0" applyFont="1" applyAlignment="1">
      <alignment horizontal="center" vertical="center"/>
    </xf>
    <xf numFmtId="0" fontId="30" fillId="0" borderId="10" xfId="0" applyFont="1" applyBorder="1" applyAlignment="1">
      <alignment horizontal="center" vertical="center"/>
    </xf>
    <xf numFmtId="1" fontId="4" fillId="0" borderId="10"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25" fillId="0" borderId="0" xfId="0" applyFont="1" applyAlignment="1">
      <alignment/>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3" fillId="0" borderId="10" xfId="0" applyFont="1" applyBorder="1" applyAlignment="1">
      <alignment vertical="center"/>
    </xf>
    <xf numFmtId="0" fontId="23" fillId="0" borderId="16" xfId="0" applyFont="1" applyBorder="1" applyAlignment="1">
      <alignment vertical="center"/>
    </xf>
    <xf numFmtId="0" fontId="8" fillId="0" borderId="14" xfId="0" applyFont="1" applyBorder="1" applyAlignment="1">
      <alignment horizontal="center" vertical="center"/>
    </xf>
    <xf numFmtId="0" fontId="21" fillId="0" borderId="10" xfId="0" applyFont="1" applyBorder="1" applyAlignment="1">
      <alignment horizontal="center" vertical="center"/>
    </xf>
    <xf numFmtId="0" fontId="11" fillId="0" borderId="28" xfId="0" applyFont="1" applyBorder="1" applyAlignment="1">
      <alignment horizontal="center" wrapText="1"/>
    </xf>
    <xf numFmtId="0" fontId="11" fillId="0" borderId="29" xfId="0" applyFont="1" applyBorder="1" applyAlignment="1">
      <alignment horizontal="center" wrapText="1"/>
    </xf>
    <xf numFmtId="0" fontId="29" fillId="0" borderId="10" xfId="0" applyFont="1" applyBorder="1" applyAlignment="1">
      <alignment vertical="center"/>
    </xf>
    <xf numFmtId="0" fontId="12" fillId="0" borderId="18" xfId="0" applyFont="1" applyBorder="1" applyAlignment="1">
      <alignment horizontal="center" vertical="center" wrapText="1"/>
    </xf>
    <xf numFmtId="0" fontId="21" fillId="0" borderId="10" xfId="0" applyFont="1" applyBorder="1" applyAlignment="1">
      <alignment vertical="center"/>
    </xf>
    <xf numFmtId="0" fontId="31" fillId="0" borderId="0" xfId="0" applyFont="1" applyAlignment="1">
      <alignment wrapText="1"/>
    </xf>
    <xf numFmtId="0" fontId="4" fillId="0" borderId="0" xfId="0" applyFont="1" applyAlignment="1">
      <alignment horizontal="left" vertical="center"/>
    </xf>
    <xf numFmtId="0" fontId="31" fillId="0" borderId="0" xfId="0" applyFont="1" applyAlignment="1">
      <alignment/>
    </xf>
    <xf numFmtId="0" fontId="4" fillId="0" borderId="10" xfId="0" applyNumberFormat="1" applyFont="1" applyBorder="1" applyAlignment="1">
      <alignment horizontal="center" vertical="center"/>
    </xf>
    <xf numFmtId="10" fontId="4" fillId="0" borderId="10" xfId="0" applyNumberFormat="1" applyFont="1" applyBorder="1" applyAlignment="1">
      <alignment horizontal="center" vertical="center"/>
    </xf>
    <xf numFmtId="0" fontId="0" fillId="0" borderId="0" xfId="0" applyNumberFormat="1" applyAlignment="1">
      <alignment/>
    </xf>
    <xf numFmtId="0" fontId="11" fillId="0" borderId="10" xfId="0" applyFont="1" applyBorder="1" applyAlignment="1" quotePrefix="1">
      <alignment horizontal="center" vertical="center" wrapText="1"/>
    </xf>
    <xf numFmtId="58" fontId="11" fillId="0" borderId="10" xfId="0" applyNumberFormat="1" applyFont="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总"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B15" sqref="B15"/>
    </sheetView>
  </sheetViews>
  <sheetFormatPr defaultColWidth="9.00390625" defaultRowHeight="14.25"/>
  <cols>
    <col min="2" max="2" width="8.00390625" style="0" bestFit="1" customWidth="1"/>
    <col min="3" max="3" width="13.125" style="0" bestFit="1" customWidth="1"/>
    <col min="4" max="4" width="11.375" style="0" bestFit="1" customWidth="1"/>
    <col min="5" max="5" width="11.375" style="0" customWidth="1"/>
    <col min="6" max="6" width="16.125" style="0" bestFit="1" customWidth="1"/>
    <col min="7" max="7" width="15.00390625" style="0" bestFit="1" customWidth="1"/>
    <col min="8" max="8" width="20.375" style="0" bestFit="1" customWidth="1"/>
  </cols>
  <sheetData>
    <row r="1" spans="1:8" ht="15.75" customHeight="1">
      <c r="A1" s="1" t="s">
        <v>0</v>
      </c>
      <c r="B1" s="1"/>
      <c r="C1" s="1"/>
      <c r="D1" s="1"/>
      <c r="E1" s="1"/>
      <c r="F1" s="1"/>
      <c r="G1" s="1"/>
      <c r="H1" s="1"/>
    </row>
    <row r="2" spans="1:8" s="345" customFormat="1" ht="24.75">
      <c r="A2" s="6" t="s">
        <v>1</v>
      </c>
      <c r="B2" s="6" t="s">
        <v>2</v>
      </c>
      <c r="C2" s="6" t="s">
        <v>3</v>
      </c>
      <c r="D2" s="6" t="s">
        <v>4</v>
      </c>
      <c r="E2" s="2" t="s">
        <v>5</v>
      </c>
      <c r="F2" s="2" t="s">
        <v>6</v>
      </c>
      <c r="G2" s="2" t="s">
        <v>7</v>
      </c>
      <c r="H2" s="6" t="s">
        <v>8</v>
      </c>
    </row>
    <row r="3" spans="1:8" ht="14.25">
      <c r="A3" s="11" t="s">
        <v>9</v>
      </c>
      <c r="B3" s="11">
        <v>99.8</v>
      </c>
      <c r="C3" s="11">
        <v>0.305728</v>
      </c>
      <c r="D3" s="11">
        <v>424.03</v>
      </c>
      <c r="E3" s="346">
        <v>3.21</v>
      </c>
      <c r="F3" s="347">
        <v>0.0058</v>
      </c>
      <c r="G3" s="11"/>
      <c r="H3" s="11"/>
    </row>
    <row r="4" spans="1:8" ht="14.25">
      <c r="A4" s="11" t="s">
        <v>10</v>
      </c>
      <c r="B4" s="11">
        <v>28.2</v>
      </c>
      <c r="C4" s="11">
        <v>0.2232</v>
      </c>
      <c r="D4" s="11">
        <v>182.38</v>
      </c>
      <c r="E4" s="346">
        <v>3.57</v>
      </c>
      <c r="F4" s="347">
        <v>0.0141</v>
      </c>
      <c r="G4" s="11"/>
      <c r="H4" s="11"/>
    </row>
    <row r="5" spans="1:8" ht="14.25">
      <c r="A5" s="11" t="s">
        <v>11</v>
      </c>
      <c r="B5" s="11">
        <v>55.6</v>
      </c>
      <c r="C5" s="11">
        <v>0.0126</v>
      </c>
      <c r="D5" s="11">
        <v>480.49</v>
      </c>
      <c r="E5" s="346">
        <v>0.04</v>
      </c>
      <c r="F5" s="347">
        <v>0.0001</v>
      </c>
      <c r="G5" s="11"/>
      <c r="H5" s="11"/>
    </row>
    <row r="6" spans="1:8" ht="14.25">
      <c r="A6" s="11" t="s">
        <v>12</v>
      </c>
      <c r="B6" s="11">
        <v>98.4</v>
      </c>
      <c r="C6" s="11">
        <v>0.072</v>
      </c>
      <c r="D6" s="11">
        <v>749.64</v>
      </c>
      <c r="E6" s="346">
        <v>0.19</v>
      </c>
      <c r="F6" s="347">
        <v>0.0002</v>
      </c>
      <c r="G6" s="11"/>
      <c r="H6" s="11"/>
    </row>
    <row r="7" spans="1:8" ht="14.25">
      <c r="A7" s="11" t="s">
        <v>13</v>
      </c>
      <c r="B7" s="11">
        <v>206.5</v>
      </c>
      <c r="C7" s="11">
        <v>0.0649</v>
      </c>
      <c r="D7" s="11">
        <v>1620.74</v>
      </c>
      <c r="E7" s="346">
        <v>0</v>
      </c>
      <c r="F7" s="11">
        <v>0</v>
      </c>
      <c r="G7" s="11"/>
      <c r="H7" s="11"/>
    </row>
    <row r="8" spans="1:8" ht="14.25">
      <c r="A8" s="11" t="s">
        <v>14</v>
      </c>
      <c r="B8" s="11">
        <v>32.4</v>
      </c>
      <c r="C8" s="11">
        <v>0.005374</v>
      </c>
      <c r="D8" s="11">
        <v>376.63</v>
      </c>
      <c r="E8" s="346">
        <v>0.03</v>
      </c>
      <c r="F8" s="347">
        <v>0.0001</v>
      </c>
      <c r="G8" s="11"/>
      <c r="H8" s="11"/>
    </row>
    <row r="9" spans="1:8" ht="14.25">
      <c r="A9" s="11" t="s">
        <v>15</v>
      </c>
      <c r="B9" s="11">
        <v>20.8</v>
      </c>
      <c r="C9" s="11">
        <v>0.038</v>
      </c>
      <c r="D9" s="11">
        <v>141.58</v>
      </c>
      <c r="E9" s="346">
        <v>0.07</v>
      </c>
      <c r="F9" s="347">
        <v>0.0002</v>
      </c>
      <c r="G9" s="11"/>
      <c r="H9" s="11"/>
    </row>
    <row r="10" spans="1:8" ht="14.25">
      <c r="A10" s="11" t="s">
        <v>16</v>
      </c>
      <c r="B10" s="11">
        <v>146.5</v>
      </c>
      <c r="C10" s="11">
        <v>0.2036</v>
      </c>
      <c r="D10" s="11">
        <v>843.38</v>
      </c>
      <c r="E10" s="346">
        <v>0.48</v>
      </c>
      <c r="F10" s="347">
        <v>0.0003</v>
      </c>
      <c r="G10" s="11"/>
      <c r="H10" s="11"/>
    </row>
    <row r="11" spans="1:8" ht="14.25">
      <c r="A11" s="11" t="s">
        <v>17</v>
      </c>
      <c r="B11" s="11">
        <v>39.27</v>
      </c>
      <c r="C11" s="11">
        <v>0.030603</v>
      </c>
      <c r="D11" s="11">
        <v>333.4</v>
      </c>
      <c r="E11" s="346">
        <v>0.44</v>
      </c>
      <c r="F11" s="347">
        <v>0.0004</v>
      </c>
      <c r="G11" s="11"/>
      <c r="H11" s="11"/>
    </row>
    <row r="12" spans="1:8" ht="14.25">
      <c r="A12" s="11" t="s">
        <v>18</v>
      </c>
      <c r="B12" s="11">
        <v>22.8</v>
      </c>
      <c r="C12" s="11">
        <v>0.02</v>
      </c>
      <c r="D12" s="11">
        <v>212.8</v>
      </c>
      <c r="E12" s="346">
        <v>0.27</v>
      </c>
      <c r="F12" s="347">
        <v>0.0006</v>
      </c>
      <c r="G12" s="11"/>
      <c r="H12" s="11"/>
    </row>
    <row r="13" spans="1:8" ht="14.25">
      <c r="A13" s="11" t="s">
        <v>19</v>
      </c>
      <c r="B13" s="11">
        <v>67.6</v>
      </c>
      <c r="C13" s="11">
        <v>0.01892</v>
      </c>
      <c r="D13" s="11">
        <v>676.46</v>
      </c>
      <c r="E13" s="346">
        <v>0</v>
      </c>
      <c r="F13" s="11">
        <v>0</v>
      </c>
      <c r="G13" s="11"/>
      <c r="H13" s="11"/>
    </row>
    <row r="14" spans="1:8" ht="14.25">
      <c r="A14" s="11" t="s">
        <v>20</v>
      </c>
      <c r="B14" s="11">
        <v>45.5</v>
      </c>
      <c r="C14" s="11">
        <v>0.145687</v>
      </c>
      <c r="D14" s="11">
        <v>306.08</v>
      </c>
      <c r="E14" s="346">
        <v>3.34</v>
      </c>
      <c r="F14" s="347">
        <v>0.0072</v>
      </c>
      <c r="G14" s="11"/>
      <c r="H14" s="11"/>
    </row>
    <row r="15" ht="14.25">
      <c r="E15" s="348"/>
    </row>
  </sheetData>
  <sheetProtection/>
  <mergeCells count="1">
    <mergeCell ref="A1:H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738"/>
  <sheetViews>
    <sheetView workbookViewId="0" topLeftCell="A31">
      <selection activeCell="F5" sqref="F5"/>
    </sheetView>
  </sheetViews>
  <sheetFormatPr defaultColWidth="8.875" defaultRowHeight="14.25"/>
  <cols>
    <col min="1" max="1" width="5.00390625" style="209" bestFit="1" customWidth="1"/>
    <col min="2" max="2" width="8.00390625" style="209" customWidth="1"/>
    <col min="3" max="3" width="25.125" style="210" customWidth="1"/>
    <col min="4" max="4" width="7.125" style="209" customWidth="1"/>
    <col min="5" max="5" width="5.50390625" style="209" customWidth="1"/>
    <col min="6" max="6" width="30.875" style="210" customWidth="1"/>
    <col min="7" max="7" width="7.875" style="209" customWidth="1"/>
    <col min="8" max="8" width="6.50390625" style="209" customWidth="1"/>
    <col min="9" max="9" width="5.625" style="209" bestFit="1" customWidth="1"/>
    <col min="10" max="10" width="8.125" style="209" customWidth="1"/>
    <col min="11" max="11" width="9.50390625" style="209" customWidth="1"/>
    <col min="12" max="12" width="9.125" style="209" customWidth="1"/>
    <col min="13" max="13" width="11.75390625" style="209" customWidth="1"/>
    <col min="14" max="16384" width="8.875" style="209" customWidth="1"/>
  </cols>
  <sheetData>
    <row r="1" spans="1:13" s="204" customFormat="1" ht="18.75">
      <c r="A1" s="211" t="s">
        <v>2075</v>
      </c>
      <c r="B1" s="211"/>
      <c r="C1" s="211"/>
      <c r="D1" s="211"/>
      <c r="E1" s="211"/>
      <c r="F1" s="211"/>
      <c r="G1" s="211"/>
      <c r="H1" s="211"/>
      <c r="I1" s="211"/>
      <c r="J1" s="211"/>
      <c r="K1" s="211"/>
      <c r="L1" s="211"/>
      <c r="M1" s="211"/>
    </row>
    <row r="2" spans="1:13" s="205" customFormat="1" ht="36">
      <c r="A2" s="212" t="s">
        <v>2076</v>
      </c>
      <c r="B2" s="212" t="s">
        <v>2077</v>
      </c>
      <c r="C2" s="212" t="s">
        <v>2078</v>
      </c>
      <c r="D2" s="212" t="s">
        <v>2079</v>
      </c>
      <c r="E2" s="212" t="s">
        <v>2080</v>
      </c>
      <c r="F2" s="212" t="s">
        <v>2081</v>
      </c>
      <c r="G2" s="212" t="s">
        <v>2082</v>
      </c>
      <c r="H2" s="212" t="s">
        <v>2083</v>
      </c>
      <c r="I2" s="212" t="s">
        <v>2084</v>
      </c>
      <c r="J2" s="224" t="s">
        <v>2085</v>
      </c>
      <c r="K2" s="224" t="s">
        <v>2086</v>
      </c>
      <c r="L2" s="212" t="s">
        <v>2087</v>
      </c>
      <c r="M2" s="212" t="s">
        <v>2088</v>
      </c>
    </row>
    <row r="3" spans="1:13" s="206" customFormat="1" ht="36">
      <c r="A3" s="213">
        <v>1</v>
      </c>
      <c r="B3" s="214" t="s">
        <v>2089</v>
      </c>
      <c r="C3" s="128" t="s">
        <v>2090</v>
      </c>
      <c r="D3" s="137">
        <v>11001</v>
      </c>
      <c r="E3" s="137" t="s">
        <v>2091</v>
      </c>
      <c r="F3" s="137" t="s">
        <v>889</v>
      </c>
      <c r="G3" s="137">
        <v>14.36</v>
      </c>
      <c r="H3" s="215" t="s">
        <v>2092</v>
      </c>
      <c r="I3" s="215" t="s">
        <v>2093</v>
      </c>
      <c r="J3" s="128" t="s">
        <v>2094</v>
      </c>
      <c r="K3" s="137" t="s">
        <v>877</v>
      </c>
      <c r="L3" s="225"/>
      <c r="M3" s="226"/>
    </row>
    <row r="4" spans="1:13" s="206" customFormat="1" ht="76.5">
      <c r="A4" s="213">
        <v>2</v>
      </c>
      <c r="B4" s="214" t="s">
        <v>2095</v>
      </c>
      <c r="C4" s="137" t="s">
        <v>919</v>
      </c>
      <c r="D4" s="137">
        <v>11001</v>
      </c>
      <c r="E4" s="137" t="s">
        <v>2091</v>
      </c>
      <c r="F4" s="216" t="s">
        <v>921</v>
      </c>
      <c r="G4" s="137">
        <v>47.94</v>
      </c>
      <c r="H4" s="215" t="s">
        <v>2092</v>
      </c>
      <c r="I4" s="215" t="s">
        <v>2093</v>
      </c>
      <c r="J4" s="128" t="s">
        <v>2094</v>
      </c>
      <c r="K4" s="137" t="s">
        <v>877</v>
      </c>
      <c r="L4" s="225"/>
      <c r="M4" s="226"/>
    </row>
    <row r="5" spans="1:13" s="204" customFormat="1" ht="36">
      <c r="A5" s="213">
        <v>3</v>
      </c>
      <c r="B5" s="214" t="s">
        <v>2096</v>
      </c>
      <c r="C5" s="215" t="s">
        <v>2097</v>
      </c>
      <c r="D5" s="214">
        <v>22001</v>
      </c>
      <c r="E5" s="215" t="s">
        <v>174</v>
      </c>
      <c r="F5" s="214" t="s">
        <v>2098</v>
      </c>
      <c r="G5" s="214">
        <v>2.3309</v>
      </c>
      <c r="H5" s="215" t="s">
        <v>886</v>
      </c>
      <c r="I5" s="215" t="s">
        <v>2093</v>
      </c>
      <c r="J5" s="215" t="s">
        <v>2094</v>
      </c>
      <c r="K5" s="215" t="s">
        <v>166</v>
      </c>
      <c r="L5" s="214"/>
      <c r="M5" s="214"/>
    </row>
    <row r="6" spans="1:13" s="206" customFormat="1" ht="60">
      <c r="A6" s="213">
        <v>4</v>
      </c>
      <c r="B6" s="214" t="s">
        <v>2099</v>
      </c>
      <c r="C6" s="128" t="s">
        <v>2100</v>
      </c>
      <c r="D6" s="137">
        <v>22001</v>
      </c>
      <c r="E6" s="137" t="s">
        <v>38</v>
      </c>
      <c r="F6" s="137" t="s">
        <v>864</v>
      </c>
      <c r="G6" s="137">
        <v>31.65</v>
      </c>
      <c r="H6" s="215" t="s">
        <v>886</v>
      </c>
      <c r="I6" s="215" t="s">
        <v>2093</v>
      </c>
      <c r="J6" s="128" t="s">
        <v>2094</v>
      </c>
      <c r="K6" s="128" t="s">
        <v>166</v>
      </c>
      <c r="L6" s="225"/>
      <c r="M6" s="226"/>
    </row>
    <row r="7" spans="1:13" s="206" customFormat="1" ht="60">
      <c r="A7" s="213">
        <v>5</v>
      </c>
      <c r="B7" s="214" t="s">
        <v>2101</v>
      </c>
      <c r="C7" s="137" t="s">
        <v>905</v>
      </c>
      <c r="D7" s="213">
        <v>22001</v>
      </c>
      <c r="E7" s="137" t="s">
        <v>38</v>
      </c>
      <c r="F7" s="217" t="s">
        <v>906</v>
      </c>
      <c r="G7" s="213">
        <v>12.79</v>
      </c>
      <c r="H7" s="215" t="s">
        <v>2092</v>
      </c>
      <c r="I7" s="215" t="s">
        <v>2093</v>
      </c>
      <c r="J7" s="128" t="s">
        <v>2094</v>
      </c>
      <c r="K7" s="217" t="s">
        <v>877</v>
      </c>
      <c r="L7" s="225"/>
      <c r="M7" s="226"/>
    </row>
    <row r="8" spans="1:13" s="206" customFormat="1" ht="72">
      <c r="A8" s="213">
        <v>6</v>
      </c>
      <c r="B8" s="214" t="s">
        <v>2102</v>
      </c>
      <c r="C8" s="137" t="s">
        <v>910</v>
      </c>
      <c r="D8" s="213">
        <v>22001</v>
      </c>
      <c r="E8" s="137" t="s">
        <v>38</v>
      </c>
      <c r="F8" s="137" t="s">
        <v>911</v>
      </c>
      <c r="G8" s="213">
        <v>14.75</v>
      </c>
      <c r="H8" s="215" t="s">
        <v>2092</v>
      </c>
      <c r="I8" s="215" t="s">
        <v>2093</v>
      </c>
      <c r="J8" s="128" t="s">
        <v>2094</v>
      </c>
      <c r="K8" s="217" t="s">
        <v>877</v>
      </c>
      <c r="L8" s="225"/>
      <c r="M8" s="226"/>
    </row>
    <row r="9" spans="1:13" s="206" customFormat="1" ht="48">
      <c r="A9" s="213">
        <v>7</v>
      </c>
      <c r="B9" s="214" t="s">
        <v>2103</v>
      </c>
      <c r="C9" s="128" t="s">
        <v>2104</v>
      </c>
      <c r="D9" s="137">
        <v>22001</v>
      </c>
      <c r="E9" s="137" t="s">
        <v>38</v>
      </c>
      <c r="F9" s="137" t="s">
        <v>915</v>
      </c>
      <c r="G9" s="137">
        <v>12.04</v>
      </c>
      <c r="H9" s="215" t="s">
        <v>2092</v>
      </c>
      <c r="I9" s="215" t="s">
        <v>2093</v>
      </c>
      <c r="J9" s="128" t="s">
        <v>2094</v>
      </c>
      <c r="K9" s="137" t="s">
        <v>877</v>
      </c>
      <c r="L9" s="225"/>
      <c r="M9" s="226"/>
    </row>
    <row r="10" spans="1:13" s="204" customFormat="1" ht="36">
      <c r="A10" s="213">
        <v>8</v>
      </c>
      <c r="B10" s="214" t="s">
        <v>2105</v>
      </c>
      <c r="C10" s="215" t="s">
        <v>2106</v>
      </c>
      <c r="D10" s="214">
        <v>32006</v>
      </c>
      <c r="E10" s="215" t="s">
        <v>240</v>
      </c>
      <c r="F10" s="214" t="s">
        <v>2107</v>
      </c>
      <c r="G10" s="214">
        <v>9.52</v>
      </c>
      <c r="H10" s="215" t="s">
        <v>2092</v>
      </c>
      <c r="I10" s="215" t="s">
        <v>2108</v>
      </c>
      <c r="J10" s="215" t="s">
        <v>2094</v>
      </c>
      <c r="K10" s="215" t="s">
        <v>886</v>
      </c>
      <c r="L10" s="214"/>
      <c r="M10" s="214"/>
    </row>
    <row r="11" spans="1:13" s="204" customFormat="1" ht="36">
      <c r="A11" s="213">
        <v>9</v>
      </c>
      <c r="B11" s="214" t="s">
        <v>2109</v>
      </c>
      <c r="C11" s="215" t="s">
        <v>931</v>
      </c>
      <c r="D11" s="214">
        <v>32007</v>
      </c>
      <c r="E11" s="215" t="s">
        <v>234</v>
      </c>
      <c r="F11" s="214" t="s">
        <v>2110</v>
      </c>
      <c r="G11" s="214">
        <v>32.67</v>
      </c>
      <c r="H11" s="215" t="s">
        <v>886</v>
      </c>
      <c r="I11" s="215" t="s">
        <v>2108</v>
      </c>
      <c r="J11" s="215" t="s">
        <v>2094</v>
      </c>
      <c r="K11" s="215" t="s">
        <v>166</v>
      </c>
      <c r="L11" s="214"/>
      <c r="M11" s="214"/>
    </row>
    <row r="12" spans="1:13" s="206" customFormat="1" ht="25.5">
      <c r="A12" s="213">
        <v>10</v>
      </c>
      <c r="B12" s="214" t="s">
        <v>2111</v>
      </c>
      <c r="C12" s="137" t="s">
        <v>2112</v>
      </c>
      <c r="D12" s="137" t="s">
        <v>925</v>
      </c>
      <c r="E12" s="137" t="s">
        <v>2113</v>
      </c>
      <c r="F12" s="216" t="s">
        <v>939</v>
      </c>
      <c r="G12" s="137">
        <v>8.16</v>
      </c>
      <c r="H12" s="215" t="s">
        <v>886</v>
      </c>
      <c r="I12" s="215" t="s">
        <v>2108</v>
      </c>
      <c r="J12" s="128" t="s">
        <v>2094</v>
      </c>
      <c r="K12" s="137" t="s">
        <v>161</v>
      </c>
      <c r="L12" s="225"/>
      <c r="M12" s="226"/>
    </row>
    <row r="13" spans="1:13" s="206" customFormat="1" ht="25.5">
      <c r="A13" s="213">
        <v>11</v>
      </c>
      <c r="B13" s="214" t="s">
        <v>2114</v>
      </c>
      <c r="C13" s="128" t="s">
        <v>943</v>
      </c>
      <c r="D13" s="137" t="s">
        <v>925</v>
      </c>
      <c r="E13" s="137" t="s">
        <v>2113</v>
      </c>
      <c r="F13" s="216" t="s">
        <v>944</v>
      </c>
      <c r="G13" s="137">
        <v>9.51</v>
      </c>
      <c r="H13" s="215" t="s">
        <v>166</v>
      </c>
      <c r="I13" s="215" t="s">
        <v>2108</v>
      </c>
      <c r="J13" s="128" t="s">
        <v>2094</v>
      </c>
      <c r="K13" s="137" t="s">
        <v>157</v>
      </c>
      <c r="L13" s="225"/>
      <c r="M13" s="226"/>
    </row>
    <row r="14" spans="1:13" s="206" customFormat="1" ht="51">
      <c r="A14" s="213">
        <v>12</v>
      </c>
      <c r="B14" s="214" t="s">
        <v>2115</v>
      </c>
      <c r="C14" s="128" t="s">
        <v>2116</v>
      </c>
      <c r="D14" s="137" t="s">
        <v>925</v>
      </c>
      <c r="E14" s="137" t="s">
        <v>2113</v>
      </c>
      <c r="F14" s="216" t="s">
        <v>927</v>
      </c>
      <c r="G14" s="137">
        <v>17.28</v>
      </c>
      <c r="H14" s="215" t="s">
        <v>886</v>
      </c>
      <c r="I14" s="215" t="s">
        <v>2108</v>
      </c>
      <c r="J14" s="128" t="s">
        <v>2094</v>
      </c>
      <c r="K14" s="128" t="s">
        <v>166</v>
      </c>
      <c r="L14" s="225"/>
      <c r="M14" s="226"/>
    </row>
    <row r="15" spans="1:13" s="206" customFormat="1" ht="96">
      <c r="A15" s="213">
        <v>13</v>
      </c>
      <c r="B15" s="214" t="s">
        <v>2117</v>
      </c>
      <c r="C15" s="128" t="s">
        <v>2118</v>
      </c>
      <c r="D15" s="137">
        <v>83906</v>
      </c>
      <c r="E15" s="137" t="s">
        <v>75</v>
      </c>
      <c r="F15" s="137" t="s">
        <v>879</v>
      </c>
      <c r="G15" s="137">
        <v>16.12</v>
      </c>
      <c r="H15" s="215" t="s">
        <v>886</v>
      </c>
      <c r="I15" s="215" t="s">
        <v>2093</v>
      </c>
      <c r="J15" s="128" t="s">
        <v>2094</v>
      </c>
      <c r="K15" s="128" t="s">
        <v>166</v>
      </c>
      <c r="L15" s="225"/>
      <c r="M15" s="226"/>
    </row>
    <row r="16" spans="1:13" s="204" customFormat="1" ht="36">
      <c r="A16" s="213">
        <v>14</v>
      </c>
      <c r="B16" s="214" t="s">
        <v>2119</v>
      </c>
      <c r="C16" s="215" t="s">
        <v>2120</v>
      </c>
      <c r="D16" s="214">
        <v>17050</v>
      </c>
      <c r="E16" s="215" t="s">
        <v>35</v>
      </c>
      <c r="F16" s="214" t="s">
        <v>2121</v>
      </c>
      <c r="G16" s="214">
        <v>2.33</v>
      </c>
      <c r="H16" s="215" t="s">
        <v>886</v>
      </c>
      <c r="I16" s="215" t="s">
        <v>2108</v>
      </c>
      <c r="J16" s="215" t="s">
        <v>2122</v>
      </c>
      <c r="K16" s="215" t="s">
        <v>166</v>
      </c>
      <c r="L16" s="214">
        <v>2017</v>
      </c>
      <c r="M16" s="214"/>
    </row>
    <row r="17" spans="1:13" s="204" customFormat="1" ht="36">
      <c r="A17" s="213">
        <v>15</v>
      </c>
      <c r="B17" s="214" t="s">
        <v>2123</v>
      </c>
      <c r="C17" s="215" t="s">
        <v>2124</v>
      </c>
      <c r="D17" s="214">
        <v>17050</v>
      </c>
      <c r="E17" s="215" t="s">
        <v>35</v>
      </c>
      <c r="F17" s="214" t="s">
        <v>2125</v>
      </c>
      <c r="G17" s="214">
        <v>4.656</v>
      </c>
      <c r="H17" s="215" t="s">
        <v>886</v>
      </c>
      <c r="I17" s="215" t="s">
        <v>2108</v>
      </c>
      <c r="J17" s="215" t="s">
        <v>2122</v>
      </c>
      <c r="K17" s="215" t="s">
        <v>166</v>
      </c>
      <c r="L17" s="214">
        <v>2017</v>
      </c>
      <c r="M17" s="214"/>
    </row>
    <row r="18" spans="1:13" s="204" customFormat="1" ht="36">
      <c r="A18" s="213">
        <v>16</v>
      </c>
      <c r="B18" s="214" t="s">
        <v>2126</v>
      </c>
      <c r="C18" s="215" t="s">
        <v>2127</v>
      </c>
      <c r="D18" s="214">
        <v>83330</v>
      </c>
      <c r="E18" s="215" t="s">
        <v>73</v>
      </c>
      <c r="F18" s="214" t="s">
        <v>2128</v>
      </c>
      <c r="G18" s="214">
        <v>11.68</v>
      </c>
      <c r="H18" s="215" t="s">
        <v>2092</v>
      </c>
      <c r="I18" s="215" t="s">
        <v>2093</v>
      </c>
      <c r="J18" s="215" t="s">
        <v>2122</v>
      </c>
      <c r="K18" s="215" t="s">
        <v>886</v>
      </c>
      <c r="L18" s="214">
        <v>2017</v>
      </c>
      <c r="M18" s="227"/>
    </row>
    <row r="19" spans="1:13" s="204" customFormat="1" ht="36">
      <c r="A19" s="213">
        <v>17</v>
      </c>
      <c r="B19" s="214" t="s">
        <v>2129</v>
      </c>
      <c r="C19" s="215" t="s">
        <v>2130</v>
      </c>
      <c r="D19" s="214">
        <v>84150</v>
      </c>
      <c r="E19" s="215" t="s">
        <v>79</v>
      </c>
      <c r="F19" s="214" t="s">
        <v>2131</v>
      </c>
      <c r="G19" s="214">
        <v>18.669</v>
      </c>
      <c r="H19" s="215" t="s">
        <v>2092</v>
      </c>
      <c r="I19" s="215" t="s">
        <v>2093</v>
      </c>
      <c r="J19" s="215" t="s">
        <v>2122</v>
      </c>
      <c r="K19" s="215" t="s">
        <v>886</v>
      </c>
      <c r="L19" s="214">
        <v>2017</v>
      </c>
      <c r="M19" s="227"/>
    </row>
    <row r="20" spans="1:13" s="204" customFormat="1" ht="36">
      <c r="A20" s="213">
        <v>18</v>
      </c>
      <c r="B20" s="214" t="s">
        <v>2132</v>
      </c>
      <c r="C20" s="215" t="s">
        <v>2133</v>
      </c>
      <c r="D20" s="214">
        <v>84150</v>
      </c>
      <c r="E20" s="215" t="s">
        <v>79</v>
      </c>
      <c r="F20" s="214" t="s">
        <v>2134</v>
      </c>
      <c r="G20" s="214">
        <v>5.33</v>
      </c>
      <c r="H20" s="215" t="s">
        <v>2092</v>
      </c>
      <c r="I20" s="215" t="s">
        <v>2093</v>
      </c>
      <c r="J20" s="215" t="s">
        <v>2122</v>
      </c>
      <c r="K20" s="215" t="s">
        <v>886</v>
      </c>
      <c r="L20" s="214">
        <v>2018</v>
      </c>
      <c r="M20" s="227"/>
    </row>
    <row r="21" spans="1:13" s="204" customFormat="1" ht="48">
      <c r="A21" s="213">
        <v>19</v>
      </c>
      <c r="B21" s="214" t="s">
        <v>2135</v>
      </c>
      <c r="C21" s="215" t="s">
        <v>2136</v>
      </c>
      <c r="D21" s="214">
        <v>97010</v>
      </c>
      <c r="E21" s="215" t="s">
        <v>96</v>
      </c>
      <c r="F21" s="214" t="s">
        <v>2137</v>
      </c>
      <c r="G21" s="214">
        <v>1.95</v>
      </c>
      <c r="H21" s="215" t="s">
        <v>886</v>
      </c>
      <c r="I21" s="215" t="s">
        <v>2093</v>
      </c>
      <c r="J21" s="215" t="s">
        <v>2122</v>
      </c>
      <c r="K21" s="215" t="s">
        <v>166</v>
      </c>
      <c r="L21" s="214">
        <v>2017</v>
      </c>
      <c r="M21" s="214"/>
    </row>
    <row r="22" spans="1:17" s="207" customFormat="1" ht="90">
      <c r="A22" s="213">
        <v>20</v>
      </c>
      <c r="B22" s="214" t="s">
        <v>2138</v>
      </c>
      <c r="C22" s="215" t="s">
        <v>2139</v>
      </c>
      <c r="D22" s="218">
        <v>63701</v>
      </c>
      <c r="E22" s="215" t="s">
        <v>2140</v>
      </c>
      <c r="F22" s="219" t="s">
        <v>2141</v>
      </c>
      <c r="G22" s="220">
        <v>0.0274</v>
      </c>
      <c r="H22" s="215" t="s">
        <v>886</v>
      </c>
      <c r="I22" s="215" t="s">
        <v>2108</v>
      </c>
      <c r="J22" s="215" t="s">
        <v>2122</v>
      </c>
      <c r="K22" s="220" t="s">
        <v>166</v>
      </c>
      <c r="L22" s="214" t="s">
        <v>2142</v>
      </c>
      <c r="M22" s="220" t="s">
        <v>2143</v>
      </c>
      <c r="O22" s="228"/>
      <c r="P22" s="229"/>
      <c r="Q22" s="232"/>
    </row>
    <row r="23" spans="1:18" s="207" customFormat="1" ht="24">
      <c r="A23" s="213">
        <v>21</v>
      </c>
      <c r="B23" s="214" t="s">
        <v>2144</v>
      </c>
      <c r="C23" s="221" t="s">
        <v>2145</v>
      </c>
      <c r="D23" s="222"/>
      <c r="E23" s="221" t="s">
        <v>1069</v>
      </c>
      <c r="F23" s="222" t="s">
        <v>2146</v>
      </c>
      <c r="G23" s="223">
        <v>5.23</v>
      </c>
      <c r="H23" s="215" t="s">
        <v>2092</v>
      </c>
      <c r="I23" s="220" t="s">
        <v>2108</v>
      </c>
      <c r="J23" s="220" t="s">
        <v>2122</v>
      </c>
      <c r="K23" s="220" t="s">
        <v>886</v>
      </c>
      <c r="L23" s="220">
        <v>2016</v>
      </c>
      <c r="M23" s="218"/>
      <c r="N23" s="230"/>
      <c r="P23" s="228"/>
      <c r="Q23" s="229"/>
      <c r="R23" s="232"/>
    </row>
    <row r="24" spans="1:18" s="207" customFormat="1" ht="60">
      <c r="A24" s="213">
        <v>22</v>
      </c>
      <c r="B24" s="214" t="s">
        <v>2147</v>
      </c>
      <c r="C24" s="221" t="s">
        <v>2148</v>
      </c>
      <c r="D24" s="222"/>
      <c r="E24" s="221" t="s">
        <v>174</v>
      </c>
      <c r="F24" s="222" t="s">
        <v>2149</v>
      </c>
      <c r="G24" s="223">
        <v>6.59</v>
      </c>
      <c r="H24" s="215" t="s">
        <v>2092</v>
      </c>
      <c r="I24" s="220" t="s">
        <v>2108</v>
      </c>
      <c r="J24" s="220" t="s">
        <v>2122</v>
      </c>
      <c r="K24" s="220" t="s">
        <v>886</v>
      </c>
      <c r="L24" s="220">
        <v>2016</v>
      </c>
      <c r="M24" s="218"/>
      <c r="N24" s="230"/>
      <c r="P24" s="228"/>
      <c r="Q24" s="229"/>
      <c r="R24" s="232"/>
    </row>
    <row r="25" spans="1:18" s="207" customFormat="1" ht="24">
      <c r="A25" s="213">
        <v>23</v>
      </c>
      <c r="B25" s="214" t="s">
        <v>2150</v>
      </c>
      <c r="C25" s="221" t="s">
        <v>2151</v>
      </c>
      <c r="D25" s="222"/>
      <c r="E25" s="221" t="s">
        <v>35</v>
      </c>
      <c r="F25" s="222" t="s">
        <v>2152</v>
      </c>
      <c r="G25" s="223">
        <v>17.48</v>
      </c>
      <c r="H25" s="215" t="s">
        <v>886</v>
      </c>
      <c r="I25" s="221" t="s">
        <v>2093</v>
      </c>
      <c r="J25" s="220" t="s">
        <v>2122</v>
      </c>
      <c r="K25" s="221" t="s">
        <v>166</v>
      </c>
      <c r="L25" s="220">
        <v>2018</v>
      </c>
      <c r="M25" s="218"/>
      <c r="N25" s="230"/>
      <c r="P25" s="228"/>
      <c r="Q25" s="229"/>
      <c r="R25" s="232"/>
    </row>
    <row r="26" spans="1:18" s="207" customFormat="1" ht="36">
      <c r="A26" s="213">
        <v>24</v>
      </c>
      <c r="B26" s="214" t="s">
        <v>2153</v>
      </c>
      <c r="C26" s="221" t="s">
        <v>2154</v>
      </c>
      <c r="D26" s="222"/>
      <c r="E26" s="221" t="s">
        <v>35</v>
      </c>
      <c r="F26" s="222" t="s">
        <v>2155</v>
      </c>
      <c r="G26" s="223"/>
      <c r="H26" s="215" t="s">
        <v>886</v>
      </c>
      <c r="I26" s="221" t="s">
        <v>2093</v>
      </c>
      <c r="J26" s="220" t="s">
        <v>2122</v>
      </c>
      <c r="K26" s="221" t="s">
        <v>166</v>
      </c>
      <c r="L26" s="220"/>
      <c r="M26" s="218"/>
      <c r="N26" s="230"/>
      <c r="P26" s="228"/>
      <c r="Q26" s="229"/>
      <c r="R26" s="232"/>
    </row>
    <row r="27" spans="1:13" s="204" customFormat="1" ht="228">
      <c r="A27" s="213">
        <v>25</v>
      </c>
      <c r="B27" s="214" t="s">
        <v>2156</v>
      </c>
      <c r="C27" s="215" t="s">
        <v>2157</v>
      </c>
      <c r="D27" s="214">
        <v>42201</v>
      </c>
      <c r="E27" s="214" t="s">
        <v>256</v>
      </c>
      <c r="F27" s="214" t="s">
        <v>2158</v>
      </c>
      <c r="G27" s="214">
        <v>91.32</v>
      </c>
      <c r="H27" s="214" t="s">
        <v>886</v>
      </c>
      <c r="I27" s="214" t="s">
        <v>2108</v>
      </c>
      <c r="J27" s="214" t="s">
        <v>2159</v>
      </c>
      <c r="K27" s="214" t="s">
        <v>166</v>
      </c>
      <c r="L27" s="214"/>
      <c r="M27" s="215" t="s">
        <v>2160</v>
      </c>
    </row>
    <row r="28" spans="1:13" s="204" customFormat="1" ht="24">
      <c r="A28" s="213">
        <v>26</v>
      </c>
      <c r="B28" s="214" t="s">
        <v>2161</v>
      </c>
      <c r="C28" s="137" t="s">
        <v>2162</v>
      </c>
      <c r="D28" s="214">
        <v>22001</v>
      </c>
      <c r="E28" s="214" t="s">
        <v>174</v>
      </c>
      <c r="F28" s="137" t="s">
        <v>1045</v>
      </c>
      <c r="G28" s="137">
        <v>0.77</v>
      </c>
      <c r="H28" s="128" t="s">
        <v>166</v>
      </c>
      <c r="I28" s="214" t="s">
        <v>2093</v>
      </c>
      <c r="J28" s="214" t="s">
        <v>2094</v>
      </c>
      <c r="K28" s="215" t="s">
        <v>152</v>
      </c>
      <c r="L28" s="214"/>
      <c r="M28" s="214"/>
    </row>
    <row r="29" spans="1:13" s="204" customFormat="1" ht="96">
      <c r="A29" s="213">
        <v>27</v>
      </c>
      <c r="B29" s="214" t="s">
        <v>2163</v>
      </c>
      <c r="C29" s="137" t="s">
        <v>2164</v>
      </c>
      <c r="D29" s="137">
        <v>42201</v>
      </c>
      <c r="E29" s="137" t="s">
        <v>52</v>
      </c>
      <c r="F29" s="137" t="s">
        <v>963</v>
      </c>
      <c r="G29" s="137">
        <v>6.6</v>
      </c>
      <c r="H29" s="214" t="s">
        <v>886</v>
      </c>
      <c r="I29" s="214" t="s">
        <v>2108</v>
      </c>
      <c r="J29" s="214" t="s">
        <v>2094</v>
      </c>
      <c r="K29" s="214" t="s">
        <v>166</v>
      </c>
      <c r="L29" s="214"/>
      <c r="M29" s="214"/>
    </row>
    <row r="30" spans="1:13" s="204" customFormat="1" ht="156">
      <c r="A30" s="213">
        <v>28</v>
      </c>
      <c r="B30" s="214" t="s">
        <v>2165</v>
      </c>
      <c r="C30" s="137" t="s">
        <v>2166</v>
      </c>
      <c r="D30" s="137">
        <v>42201</v>
      </c>
      <c r="E30" s="137" t="s">
        <v>52</v>
      </c>
      <c r="F30" s="214" t="s">
        <v>977</v>
      </c>
      <c r="G30" s="137">
        <v>8.29</v>
      </c>
      <c r="H30" s="215" t="s">
        <v>2167</v>
      </c>
      <c r="I30" s="214" t="s">
        <v>2108</v>
      </c>
      <c r="J30" s="214" t="s">
        <v>2094</v>
      </c>
      <c r="K30" s="215" t="s">
        <v>2168</v>
      </c>
      <c r="L30" s="214"/>
      <c r="M30" s="214"/>
    </row>
    <row r="31" spans="1:13" s="204" customFormat="1" ht="72">
      <c r="A31" s="213">
        <v>29</v>
      </c>
      <c r="B31" s="214" t="s">
        <v>2169</v>
      </c>
      <c r="C31" s="137" t="s">
        <v>2170</v>
      </c>
      <c r="D31" s="137">
        <v>22001</v>
      </c>
      <c r="E31" s="137" t="s">
        <v>38</v>
      </c>
      <c r="F31" s="137" t="s">
        <v>1038</v>
      </c>
      <c r="G31" s="137">
        <v>3.29</v>
      </c>
      <c r="H31" s="137" t="s">
        <v>157</v>
      </c>
      <c r="I31" s="214" t="s">
        <v>2108</v>
      </c>
      <c r="J31" s="214" t="s">
        <v>2094</v>
      </c>
      <c r="K31" s="137" t="s">
        <v>157</v>
      </c>
      <c r="L31" s="214"/>
      <c r="M31" s="214"/>
    </row>
    <row r="32" spans="1:13" s="204" customFormat="1" ht="144">
      <c r="A32" s="213">
        <v>30</v>
      </c>
      <c r="B32" s="214" t="s">
        <v>2171</v>
      </c>
      <c r="C32" s="128" t="s">
        <v>2172</v>
      </c>
      <c r="D32" s="214">
        <v>42201</v>
      </c>
      <c r="E32" s="214" t="s">
        <v>256</v>
      </c>
      <c r="F32" s="137" t="s">
        <v>995</v>
      </c>
      <c r="G32" s="214">
        <v>5.21</v>
      </c>
      <c r="H32" s="137" t="s">
        <v>161</v>
      </c>
      <c r="I32" s="214" t="s">
        <v>2108</v>
      </c>
      <c r="J32" s="215" t="s">
        <v>2094</v>
      </c>
      <c r="K32" s="214" t="s">
        <v>166</v>
      </c>
      <c r="L32" s="214"/>
      <c r="M32" s="214"/>
    </row>
    <row r="33" spans="1:13" s="204" customFormat="1" ht="48">
      <c r="A33" s="213">
        <v>31</v>
      </c>
      <c r="B33" s="214" t="s">
        <v>2173</v>
      </c>
      <c r="C33" s="128" t="s">
        <v>2174</v>
      </c>
      <c r="D33" s="214">
        <v>42201</v>
      </c>
      <c r="E33" s="214" t="s">
        <v>256</v>
      </c>
      <c r="F33" s="137" t="s">
        <v>1019</v>
      </c>
      <c r="G33" s="137">
        <v>4.83</v>
      </c>
      <c r="H33" s="137" t="s">
        <v>2175</v>
      </c>
      <c r="I33" s="214" t="s">
        <v>2108</v>
      </c>
      <c r="J33" s="214" t="s">
        <v>2094</v>
      </c>
      <c r="K33" s="214" t="s">
        <v>152</v>
      </c>
      <c r="L33" s="214"/>
      <c r="M33" s="214"/>
    </row>
    <row r="34" spans="1:13" s="204" customFormat="1" ht="36">
      <c r="A34" s="213">
        <v>32</v>
      </c>
      <c r="B34" s="214" t="s">
        <v>2176</v>
      </c>
      <c r="C34" s="137" t="s">
        <v>2177</v>
      </c>
      <c r="D34" s="214">
        <v>84170</v>
      </c>
      <c r="E34" s="214" t="s">
        <v>388</v>
      </c>
      <c r="F34" s="137" t="s">
        <v>1063</v>
      </c>
      <c r="G34" s="137">
        <v>2.71</v>
      </c>
      <c r="H34" s="128" t="s">
        <v>2167</v>
      </c>
      <c r="I34" s="214" t="s">
        <v>2093</v>
      </c>
      <c r="J34" s="214" t="s">
        <v>2094</v>
      </c>
      <c r="K34" s="214" t="s">
        <v>166</v>
      </c>
      <c r="L34" s="214"/>
      <c r="M34" s="214"/>
    </row>
    <row r="35" spans="1:13" s="204" customFormat="1" ht="60">
      <c r="A35" s="213">
        <v>33</v>
      </c>
      <c r="B35" s="214" t="s">
        <v>2178</v>
      </c>
      <c r="C35" s="214" t="s">
        <v>2179</v>
      </c>
      <c r="D35" s="214">
        <v>11001</v>
      </c>
      <c r="E35" s="215" t="s">
        <v>887</v>
      </c>
      <c r="F35" s="214" t="s">
        <v>2180</v>
      </c>
      <c r="G35" s="214">
        <v>11.03</v>
      </c>
      <c r="H35" s="214" t="s">
        <v>2092</v>
      </c>
      <c r="I35" s="214" t="s">
        <v>2093</v>
      </c>
      <c r="J35" s="214" t="s">
        <v>2094</v>
      </c>
      <c r="K35" s="214" t="s">
        <v>886</v>
      </c>
      <c r="L35" s="214"/>
      <c r="M35" s="214"/>
    </row>
    <row r="36" spans="1:13" s="204" customFormat="1" ht="132">
      <c r="A36" s="213">
        <v>34</v>
      </c>
      <c r="B36" s="214" t="s">
        <v>2181</v>
      </c>
      <c r="C36" s="214" t="s">
        <v>2182</v>
      </c>
      <c r="D36" s="214">
        <v>22001</v>
      </c>
      <c r="E36" s="214" t="s">
        <v>174</v>
      </c>
      <c r="F36" s="214" t="s">
        <v>2183</v>
      </c>
      <c r="G36" s="214">
        <v>6.96</v>
      </c>
      <c r="H36" s="214" t="s">
        <v>886</v>
      </c>
      <c r="I36" s="214" t="s">
        <v>2093</v>
      </c>
      <c r="J36" s="214" t="s">
        <v>2094</v>
      </c>
      <c r="K36" s="214" t="s">
        <v>166</v>
      </c>
      <c r="L36" s="214"/>
      <c r="M36" s="214"/>
    </row>
    <row r="37" spans="1:13" s="204" customFormat="1" ht="72">
      <c r="A37" s="213">
        <v>35</v>
      </c>
      <c r="B37" s="214" t="s">
        <v>2184</v>
      </c>
      <c r="C37" s="214" t="s">
        <v>2185</v>
      </c>
      <c r="D37" s="214">
        <v>32006</v>
      </c>
      <c r="E37" s="214" t="s">
        <v>240</v>
      </c>
      <c r="F37" s="214" t="s">
        <v>2186</v>
      </c>
      <c r="G37" s="214">
        <v>3.86</v>
      </c>
      <c r="H37" s="214" t="s">
        <v>886</v>
      </c>
      <c r="I37" s="214" t="s">
        <v>2108</v>
      </c>
      <c r="J37" s="214" t="s">
        <v>2094</v>
      </c>
      <c r="K37" s="214" t="s">
        <v>166</v>
      </c>
      <c r="L37" s="214"/>
      <c r="M37" s="214"/>
    </row>
    <row r="38" spans="1:13" s="204" customFormat="1" ht="48">
      <c r="A38" s="213">
        <v>36</v>
      </c>
      <c r="B38" s="214" t="s">
        <v>2187</v>
      </c>
      <c r="C38" s="215" t="s">
        <v>2188</v>
      </c>
      <c r="D38" s="137">
        <v>42201</v>
      </c>
      <c r="E38" s="137" t="s">
        <v>52</v>
      </c>
      <c r="F38" s="137" t="s">
        <v>1024</v>
      </c>
      <c r="G38" s="137">
        <v>3.09</v>
      </c>
      <c r="H38" s="214" t="s">
        <v>886</v>
      </c>
      <c r="I38" s="214" t="s">
        <v>2108</v>
      </c>
      <c r="J38" s="214" t="s">
        <v>2094</v>
      </c>
      <c r="K38" s="214" t="s">
        <v>166</v>
      </c>
      <c r="L38" s="214"/>
      <c r="M38" s="214"/>
    </row>
    <row r="39" spans="1:13" s="204" customFormat="1" ht="24">
      <c r="A39" s="213">
        <v>37</v>
      </c>
      <c r="B39" s="214" t="s">
        <v>2189</v>
      </c>
      <c r="C39" s="215" t="s">
        <v>2190</v>
      </c>
      <c r="D39" s="214">
        <v>32017</v>
      </c>
      <c r="E39" s="214" t="s">
        <v>242</v>
      </c>
      <c r="F39" s="214" t="s">
        <v>2191</v>
      </c>
      <c r="G39" s="214">
        <v>15.47</v>
      </c>
      <c r="H39" s="214" t="s">
        <v>2092</v>
      </c>
      <c r="I39" s="214" t="s">
        <v>2108</v>
      </c>
      <c r="J39" s="214" t="s">
        <v>2094</v>
      </c>
      <c r="K39" s="215" t="s">
        <v>886</v>
      </c>
      <c r="L39" s="214"/>
      <c r="M39" s="214"/>
    </row>
    <row r="40" spans="1:13" s="204" customFormat="1" ht="120">
      <c r="A40" s="213">
        <v>38</v>
      </c>
      <c r="B40" s="214" t="s">
        <v>2192</v>
      </c>
      <c r="C40" s="214" t="s">
        <v>2193</v>
      </c>
      <c r="D40" s="214">
        <v>42201</v>
      </c>
      <c r="E40" s="214" t="s">
        <v>256</v>
      </c>
      <c r="F40" s="214" t="s">
        <v>2194</v>
      </c>
      <c r="G40" s="214">
        <v>13.93</v>
      </c>
      <c r="H40" s="214" t="s">
        <v>886</v>
      </c>
      <c r="I40" s="214" t="s">
        <v>2108</v>
      </c>
      <c r="J40" s="214" t="s">
        <v>2094</v>
      </c>
      <c r="K40" s="214" t="s">
        <v>166</v>
      </c>
      <c r="L40" s="214"/>
      <c r="M40" s="214"/>
    </row>
    <row r="41" spans="1:13" s="204" customFormat="1" ht="108">
      <c r="A41" s="213">
        <v>39</v>
      </c>
      <c r="B41" s="214" t="s">
        <v>2195</v>
      </c>
      <c r="C41" s="214" t="s">
        <v>2196</v>
      </c>
      <c r="D41" s="214">
        <v>42201</v>
      </c>
      <c r="E41" s="214" t="s">
        <v>256</v>
      </c>
      <c r="F41" s="214" t="s">
        <v>2197</v>
      </c>
      <c r="G41" s="214">
        <v>7.28</v>
      </c>
      <c r="H41" s="214" t="s">
        <v>886</v>
      </c>
      <c r="I41" s="214" t="s">
        <v>2108</v>
      </c>
      <c r="J41" s="214" t="s">
        <v>2094</v>
      </c>
      <c r="K41" s="214" t="s">
        <v>166</v>
      </c>
      <c r="L41" s="214"/>
      <c r="M41" s="214"/>
    </row>
    <row r="42" spans="1:13" s="204" customFormat="1" ht="48">
      <c r="A42" s="213">
        <v>40</v>
      </c>
      <c r="B42" s="214" t="s">
        <v>2198</v>
      </c>
      <c r="C42" s="214" t="s">
        <v>2199</v>
      </c>
      <c r="D42" s="214">
        <v>42201</v>
      </c>
      <c r="E42" s="214" t="s">
        <v>256</v>
      </c>
      <c r="F42" s="214" t="s">
        <v>2200</v>
      </c>
      <c r="G42" s="214">
        <v>3.28</v>
      </c>
      <c r="H42" s="214" t="s">
        <v>886</v>
      </c>
      <c r="I42" s="214" t="s">
        <v>2108</v>
      </c>
      <c r="J42" s="214" t="s">
        <v>2094</v>
      </c>
      <c r="K42" s="214" t="s">
        <v>166</v>
      </c>
      <c r="L42" s="214"/>
      <c r="M42" s="214"/>
    </row>
    <row r="43" spans="1:13" ht="72">
      <c r="A43" s="213">
        <v>41</v>
      </c>
      <c r="B43" s="214" t="s">
        <v>2201</v>
      </c>
      <c r="C43" s="214" t="s">
        <v>2202</v>
      </c>
      <c r="D43" s="214">
        <v>42201</v>
      </c>
      <c r="E43" s="214" t="s">
        <v>256</v>
      </c>
      <c r="F43" s="214" t="s">
        <v>2203</v>
      </c>
      <c r="G43" s="214">
        <v>1.56</v>
      </c>
      <c r="H43" s="214" t="s">
        <v>166</v>
      </c>
      <c r="I43" s="214" t="s">
        <v>2108</v>
      </c>
      <c r="J43" s="214" t="s">
        <v>2094</v>
      </c>
      <c r="K43" s="214" t="s">
        <v>152</v>
      </c>
      <c r="L43" s="214"/>
      <c r="M43" s="214"/>
    </row>
    <row r="44" spans="1:13" ht="36">
      <c r="A44" s="213">
        <v>42</v>
      </c>
      <c r="B44" s="214" t="s">
        <v>2204</v>
      </c>
      <c r="C44" s="215" t="s">
        <v>989</v>
      </c>
      <c r="D44" s="214">
        <v>42201</v>
      </c>
      <c r="E44" s="214" t="s">
        <v>256</v>
      </c>
      <c r="F44" s="214" t="s">
        <v>2205</v>
      </c>
      <c r="G44" s="214">
        <v>1.55</v>
      </c>
      <c r="H44" s="214" t="s">
        <v>166</v>
      </c>
      <c r="I44" s="214" t="s">
        <v>2108</v>
      </c>
      <c r="J44" s="215" t="s">
        <v>2094</v>
      </c>
      <c r="K44" s="214" t="s">
        <v>152</v>
      </c>
      <c r="L44" s="214"/>
      <c r="M44" s="214"/>
    </row>
    <row r="45" spans="1:13" s="204" customFormat="1" ht="132">
      <c r="A45" s="213">
        <v>43</v>
      </c>
      <c r="B45" s="214" t="s">
        <v>2206</v>
      </c>
      <c r="C45" s="215" t="s">
        <v>2207</v>
      </c>
      <c r="D45" s="214">
        <v>42201</v>
      </c>
      <c r="E45" s="214" t="s">
        <v>256</v>
      </c>
      <c r="F45" s="214" t="s">
        <v>2208</v>
      </c>
      <c r="G45" s="214">
        <v>4.64</v>
      </c>
      <c r="H45" s="214" t="s">
        <v>886</v>
      </c>
      <c r="I45" s="214" t="s">
        <v>2108</v>
      </c>
      <c r="J45" s="215" t="s">
        <v>2094</v>
      </c>
      <c r="K45" s="214" t="s">
        <v>166</v>
      </c>
      <c r="L45" s="214"/>
      <c r="M45" s="214"/>
    </row>
    <row r="46" spans="1:13" s="204" customFormat="1" ht="24">
      <c r="A46" s="213">
        <v>44</v>
      </c>
      <c r="B46" s="214" t="s">
        <v>2209</v>
      </c>
      <c r="C46" s="214" t="s">
        <v>2210</v>
      </c>
      <c r="D46" s="214">
        <v>83330</v>
      </c>
      <c r="E46" s="214" t="s">
        <v>73</v>
      </c>
      <c r="F46" s="214" t="s">
        <v>2211</v>
      </c>
      <c r="G46" s="214">
        <v>2.32</v>
      </c>
      <c r="H46" s="214" t="s">
        <v>886</v>
      </c>
      <c r="I46" s="214" t="s">
        <v>2093</v>
      </c>
      <c r="J46" s="214" t="s">
        <v>2094</v>
      </c>
      <c r="K46" s="214" t="s">
        <v>166</v>
      </c>
      <c r="L46" s="214"/>
      <c r="M46" s="214"/>
    </row>
    <row r="47" spans="1:13" s="204" customFormat="1" ht="24">
      <c r="A47" s="213">
        <v>45</v>
      </c>
      <c r="B47" s="214" t="s">
        <v>2212</v>
      </c>
      <c r="C47" s="214" t="s">
        <v>2213</v>
      </c>
      <c r="D47" s="214">
        <v>17050</v>
      </c>
      <c r="E47" s="214" t="s">
        <v>35</v>
      </c>
      <c r="F47" s="214" t="s">
        <v>2214</v>
      </c>
      <c r="G47" s="214">
        <v>1.74</v>
      </c>
      <c r="H47" s="214" t="s">
        <v>166</v>
      </c>
      <c r="I47" s="214" t="s">
        <v>2108</v>
      </c>
      <c r="J47" s="214" t="s">
        <v>2122</v>
      </c>
      <c r="K47" s="214" t="s">
        <v>152</v>
      </c>
      <c r="L47" s="214">
        <v>2017</v>
      </c>
      <c r="M47" s="215" t="s">
        <v>2215</v>
      </c>
    </row>
    <row r="48" spans="1:13" s="204" customFormat="1" ht="24">
      <c r="A48" s="213">
        <v>46</v>
      </c>
      <c r="B48" s="214" t="s">
        <v>2216</v>
      </c>
      <c r="C48" s="214" t="s">
        <v>2217</v>
      </c>
      <c r="D48" s="214">
        <v>17050</v>
      </c>
      <c r="E48" s="214" t="s">
        <v>35</v>
      </c>
      <c r="F48" s="214" t="s">
        <v>2218</v>
      </c>
      <c r="G48" s="214">
        <v>1.74</v>
      </c>
      <c r="H48" s="214" t="s">
        <v>166</v>
      </c>
      <c r="I48" s="214" t="s">
        <v>2108</v>
      </c>
      <c r="J48" s="214" t="s">
        <v>2122</v>
      </c>
      <c r="K48" s="214" t="s">
        <v>152</v>
      </c>
      <c r="L48" s="214">
        <v>2017</v>
      </c>
      <c r="M48" s="215" t="s">
        <v>2215</v>
      </c>
    </row>
    <row r="49" spans="1:13" s="204" customFormat="1" ht="36">
      <c r="A49" s="213">
        <v>47</v>
      </c>
      <c r="B49" s="214" t="s">
        <v>2219</v>
      </c>
      <c r="C49" s="214" t="s">
        <v>2220</v>
      </c>
      <c r="D49" s="214">
        <v>17050</v>
      </c>
      <c r="E49" s="214" t="s">
        <v>35</v>
      </c>
      <c r="F49" s="214" t="s">
        <v>2221</v>
      </c>
      <c r="G49" s="214">
        <v>3.11</v>
      </c>
      <c r="H49" s="214" t="s">
        <v>886</v>
      </c>
      <c r="I49" s="214" t="s">
        <v>2108</v>
      </c>
      <c r="J49" s="214" t="s">
        <v>2122</v>
      </c>
      <c r="K49" s="214" t="s">
        <v>166</v>
      </c>
      <c r="L49" s="214">
        <v>2016</v>
      </c>
      <c r="M49" s="215" t="s">
        <v>2215</v>
      </c>
    </row>
    <row r="50" spans="1:13" s="208" customFormat="1" ht="24">
      <c r="A50" s="213">
        <v>48</v>
      </c>
      <c r="B50" s="214" t="s">
        <v>2222</v>
      </c>
      <c r="C50" s="132" t="s">
        <v>2223</v>
      </c>
      <c r="D50" s="132">
        <v>17050</v>
      </c>
      <c r="E50" s="132" t="s">
        <v>35</v>
      </c>
      <c r="F50" s="132" t="s">
        <v>2224</v>
      </c>
      <c r="G50" s="132">
        <v>1.76</v>
      </c>
      <c r="H50" s="132" t="s">
        <v>166</v>
      </c>
      <c r="I50" s="132" t="s">
        <v>2108</v>
      </c>
      <c r="J50" s="132" t="s">
        <v>2122</v>
      </c>
      <c r="K50" s="132" t="s">
        <v>152</v>
      </c>
      <c r="L50" s="132">
        <v>2017</v>
      </c>
      <c r="M50" s="133" t="s">
        <v>2215</v>
      </c>
    </row>
    <row r="51" spans="1:13" s="208" customFormat="1" ht="24">
      <c r="A51" s="213">
        <v>49</v>
      </c>
      <c r="B51" s="214" t="s">
        <v>2225</v>
      </c>
      <c r="C51" s="132" t="s">
        <v>2226</v>
      </c>
      <c r="D51" s="132">
        <v>17050</v>
      </c>
      <c r="E51" s="132" t="s">
        <v>35</v>
      </c>
      <c r="F51" s="132" t="s">
        <v>2227</v>
      </c>
      <c r="G51" s="132">
        <v>1.74</v>
      </c>
      <c r="H51" s="132" t="s">
        <v>166</v>
      </c>
      <c r="I51" s="132" t="s">
        <v>2108</v>
      </c>
      <c r="J51" s="132" t="s">
        <v>2122</v>
      </c>
      <c r="K51" s="132" t="s">
        <v>152</v>
      </c>
      <c r="L51" s="132">
        <v>2018</v>
      </c>
      <c r="M51" s="133" t="s">
        <v>2215</v>
      </c>
    </row>
    <row r="52" spans="1:13" s="204" customFormat="1" ht="36">
      <c r="A52" s="213">
        <v>50</v>
      </c>
      <c r="B52" s="214" t="s">
        <v>2228</v>
      </c>
      <c r="C52" s="214" t="s">
        <v>2229</v>
      </c>
      <c r="D52" s="214">
        <v>22001</v>
      </c>
      <c r="E52" s="214" t="s">
        <v>174</v>
      </c>
      <c r="F52" s="214" t="s">
        <v>2230</v>
      </c>
      <c r="G52" s="214">
        <v>18.91</v>
      </c>
      <c r="H52" s="214" t="s">
        <v>2092</v>
      </c>
      <c r="I52" s="214" t="s">
        <v>2093</v>
      </c>
      <c r="J52" s="214" t="s">
        <v>2122</v>
      </c>
      <c r="K52" s="214" t="s">
        <v>886</v>
      </c>
      <c r="L52" s="214">
        <v>2017</v>
      </c>
      <c r="M52" s="215" t="s">
        <v>2215</v>
      </c>
    </row>
    <row r="53" spans="1:13" s="204" customFormat="1" ht="36">
      <c r="A53" s="213">
        <v>51</v>
      </c>
      <c r="B53" s="214" t="s">
        <v>2231</v>
      </c>
      <c r="C53" s="214" t="s">
        <v>2232</v>
      </c>
      <c r="D53" s="214">
        <v>22001</v>
      </c>
      <c r="E53" s="214" t="s">
        <v>174</v>
      </c>
      <c r="F53" s="214" t="s">
        <v>2233</v>
      </c>
      <c r="G53" s="214">
        <v>36.7</v>
      </c>
      <c r="H53" s="214" t="s">
        <v>2092</v>
      </c>
      <c r="I53" s="214" t="s">
        <v>2093</v>
      </c>
      <c r="J53" s="214" t="s">
        <v>2122</v>
      </c>
      <c r="K53" s="214" t="s">
        <v>886</v>
      </c>
      <c r="L53" s="214">
        <v>2017</v>
      </c>
      <c r="M53" s="215" t="s">
        <v>2215</v>
      </c>
    </row>
    <row r="54" spans="1:13" s="204" customFormat="1" ht="108">
      <c r="A54" s="213">
        <v>52</v>
      </c>
      <c r="B54" s="214" t="s">
        <v>2234</v>
      </c>
      <c r="C54" s="214" t="s">
        <v>2235</v>
      </c>
      <c r="D54" s="214">
        <v>22001</v>
      </c>
      <c r="E54" s="214" t="s">
        <v>174</v>
      </c>
      <c r="F54" s="214" t="s">
        <v>2236</v>
      </c>
      <c r="G54" s="214">
        <v>31.89</v>
      </c>
      <c r="H54" s="214" t="s">
        <v>2092</v>
      </c>
      <c r="I54" s="214" t="s">
        <v>2093</v>
      </c>
      <c r="J54" s="214" t="s">
        <v>2122</v>
      </c>
      <c r="K54" s="214" t="s">
        <v>886</v>
      </c>
      <c r="L54" s="214">
        <v>2018</v>
      </c>
      <c r="M54" s="215" t="s">
        <v>2215</v>
      </c>
    </row>
    <row r="55" spans="1:13" s="204" customFormat="1" ht="48">
      <c r="A55" s="213">
        <v>53</v>
      </c>
      <c r="B55" s="214" t="s">
        <v>2237</v>
      </c>
      <c r="C55" s="215" t="s">
        <v>2238</v>
      </c>
      <c r="D55" s="214">
        <v>32006</v>
      </c>
      <c r="E55" s="214" t="s">
        <v>240</v>
      </c>
      <c r="F55" s="214" t="s">
        <v>2239</v>
      </c>
      <c r="G55" s="214">
        <v>13.59</v>
      </c>
      <c r="H55" s="214" t="s">
        <v>2092</v>
      </c>
      <c r="I55" s="214" t="s">
        <v>2108</v>
      </c>
      <c r="J55" s="214" t="s">
        <v>2122</v>
      </c>
      <c r="K55" s="214" t="s">
        <v>886</v>
      </c>
      <c r="L55" s="214">
        <v>2018</v>
      </c>
      <c r="M55" s="215" t="s">
        <v>2215</v>
      </c>
    </row>
    <row r="56" spans="1:13" ht="60">
      <c r="A56" s="213">
        <v>54</v>
      </c>
      <c r="B56" s="214" t="s">
        <v>2240</v>
      </c>
      <c r="C56" s="215" t="s">
        <v>2241</v>
      </c>
      <c r="D56" s="214">
        <v>42201</v>
      </c>
      <c r="E56" s="214" t="s">
        <v>256</v>
      </c>
      <c r="F56" s="214" t="s">
        <v>2242</v>
      </c>
      <c r="G56" s="214">
        <v>16.2</v>
      </c>
      <c r="H56" s="214" t="s">
        <v>2092</v>
      </c>
      <c r="I56" s="214" t="s">
        <v>2108</v>
      </c>
      <c r="J56" s="214" t="s">
        <v>2122</v>
      </c>
      <c r="K56" s="214" t="s">
        <v>886</v>
      </c>
      <c r="L56" s="214">
        <v>2018</v>
      </c>
      <c r="M56" s="215" t="s">
        <v>2215</v>
      </c>
    </row>
    <row r="57" spans="1:13" ht="96">
      <c r="A57" s="213">
        <v>55</v>
      </c>
      <c r="B57" s="214" t="s">
        <v>2243</v>
      </c>
      <c r="C57" s="215" t="s">
        <v>2244</v>
      </c>
      <c r="D57" s="214">
        <v>42201</v>
      </c>
      <c r="E57" s="214" t="s">
        <v>256</v>
      </c>
      <c r="F57" s="214" t="s">
        <v>2245</v>
      </c>
      <c r="G57" s="214">
        <v>35.89</v>
      </c>
      <c r="H57" s="214" t="s">
        <v>2092</v>
      </c>
      <c r="I57" s="214" t="s">
        <v>2108</v>
      </c>
      <c r="J57" s="214" t="s">
        <v>2122</v>
      </c>
      <c r="K57" s="214" t="s">
        <v>886</v>
      </c>
      <c r="L57" s="214">
        <v>2018</v>
      </c>
      <c r="M57" s="215" t="s">
        <v>2215</v>
      </c>
    </row>
    <row r="58" spans="1:13" ht="60">
      <c r="A58" s="213">
        <v>56</v>
      </c>
      <c r="B58" s="214" t="s">
        <v>2246</v>
      </c>
      <c r="C58" s="214" t="s">
        <v>2247</v>
      </c>
      <c r="D58" s="214">
        <v>42201</v>
      </c>
      <c r="E58" s="214" t="s">
        <v>256</v>
      </c>
      <c r="F58" s="214" t="s">
        <v>2248</v>
      </c>
      <c r="G58" s="214">
        <v>20.45</v>
      </c>
      <c r="H58" s="214" t="s">
        <v>2092</v>
      </c>
      <c r="I58" s="214" t="s">
        <v>2108</v>
      </c>
      <c r="J58" s="214" t="s">
        <v>2122</v>
      </c>
      <c r="K58" s="214" t="s">
        <v>886</v>
      </c>
      <c r="L58" s="214">
        <v>2017</v>
      </c>
      <c r="M58" s="215" t="s">
        <v>2215</v>
      </c>
    </row>
    <row r="59" spans="1:13" ht="108">
      <c r="A59" s="213">
        <v>57</v>
      </c>
      <c r="B59" s="214" t="s">
        <v>2249</v>
      </c>
      <c r="C59" s="214" t="s">
        <v>2250</v>
      </c>
      <c r="D59" s="214">
        <v>42201</v>
      </c>
      <c r="E59" s="214" t="s">
        <v>256</v>
      </c>
      <c r="F59" s="214" t="s">
        <v>2251</v>
      </c>
      <c r="G59" s="214">
        <v>32.62</v>
      </c>
      <c r="H59" s="214" t="s">
        <v>2092</v>
      </c>
      <c r="I59" s="214" t="s">
        <v>2108</v>
      </c>
      <c r="J59" s="214" t="s">
        <v>2122</v>
      </c>
      <c r="K59" s="214" t="s">
        <v>886</v>
      </c>
      <c r="L59" s="214">
        <v>2018</v>
      </c>
      <c r="M59" s="215" t="s">
        <v>2215</v>
      </c>
    </row>
    <row r="60" spans="1:13" ht="36">
      <c r="A60" s="213">
        <v>58</v>
      </c>
      <c r="B60" s="214" t="s">
        <v>2252</v>
      </c>
      <c r="C60" s="214" t="s">
        <v>2253</v>
      </c>
      <c r="D60" s="214">
        <v>42201</v>
      </c>
      <c r="E60" s="214" t="s">
        <v>256</v>
      </c>
      <c r="F60" s="214" t="s">
        <v>2254</v>
      </c>
      <c r="G60" s="214">
        <v>7.73</v>
      </c>
      <c r="H60" s="214" t="s">
        <v>2092</v>
      </c>
      <c r="I60" s="214" t="s">
        <v>2108</v>
      </c>
      <c r="J60" s="214" t="s">
        <v>2122</v>
      </c>
      <c r="K60" s="214" t="s">
        <v>886</v>
      </c>
      <c r="L60" s="214">
        <v>2018</v>
      </c>
      <c r="M60" s="215" t="s">
        <v>2215</v>
      </c>
    </row>
    <row r="61" spans="1:13" s="208" customFormat="1" ht="24">
      <c r="A61" s="213">
        <v>59</v>
      </c>
      <c r="B61" s="214" t="s">
        <v>2255</v>
      </c>
      <c r="C61" s="133" t="s">
        <v>2256</v>
      </c>
      <c r="D61" s="132">
        <v>42201</v>
      </c>
      <c r="E61" s="132" t="s">
        <v>256</v>
      </c>
      <c r="F61" s="132" t="s">
        <v>2257</v>
      </c>
      <c r="G61" s="132">
        <v>15.46</v>
      </c>
      <c r="H61" s="133" t="s">
        <v>886</v>
      </c>
      <c r="I61" s="132" t="s">
        <v>2108</v>
      </c>
      <c r="J61" s="132" t="s">
        <v>2122</v>
      </c>
      <c r="K61" s="133" t="s">
        <v>166</v>
      </c>
      <c r="L61" s="132">
        <v>2016</v>
      </c>
      <c r="M61" s="132"/>
    </row>
    <row r="62" spans="1:14" s="208" customFormat="1" ht="24">
      <c r="A62" s="213">
        <v>60</v>
      </c>
      <c r="B62" s="214" t="s">
        <v>2258</v>
      </c>
      <c r="C62" s="221" t="s">
        <v>2259</v>
      </c>
      <c r="D62" s="132">
        <v>42201</v>
      </c>
      <c r="E62" s="221" t="s">
        <v>256</v>
      </c>
      <c r="F62" s="222" t="s">
        <v>2260</v>
      </c>
      <c r="G62" s="223">
        <v>9.45</v>
      </c>
      <c r="H62" s="220" t="s">
        <v>2092</v>
      </c>
      <c r="I62" s="220" t="s">
        <v>2108</v>
      </c>
      <c r="J62" s="220" t="s">
        <v>2122</v>
      </c>
      <c r="K62" s="220" t="s">
        <v>886</v>
      </c>
      <c r="L62" s="221" t="s">
        <v>2261</v>
      </c>
      <c r="M62" s="221" t="s">
        <v>217</v>
      </c>
      <c r="N62" s="231" t="s">
        <v>217</v>
      </c>
    </row>
    <row r="63" spans="1:14" s="208" customFormat="1" ht="36">
      <c r="A63" s="213">
        <v>61</v>
      </c>
      <c r="B63" s="214" t="s">
        <v>2262</v>
      </c>
      <c r="C63" s="221" t="s">
        <v>2263</v>
      </c>
      <c r="D63" s="132">
        <v>42201</v>
      </c>
      <c r="E63" s="221" t="s">
        <v>256</v>
      </c>
      <c r="F63" s="222" t="s">
        <v>2264</v>
      </c>
      <c r="G63" s="223">
        <v>9.84</v>
      </c>
      <c r="H63" s="220" t="s">
        <v>886</v>
      </c>
      <c r="I63" s="220" t="s">
        <v>2108</v>
      </c>
      <c r="J63" s="220" t="s">
        <v>2122</v>
      </c>
      <c r="K63" s="220" t="s">
        <v>166</v>
      </c>
      <c r="L63" s="221" t="s">
        <v>2265</v>
      </c>
      <c r="M63" s="221" t="s">
        <v>217</v>
      </c>
      <c r="N63" s="231" t="s">
        <v>217</v>
      </c>
    </row>
    <row r="64" spans="1:13" ht="60">
      <c r="A64" s="213">
        <v>62</v>
      </c>
      <c r="B64" s="214" t="s">
        <v>2266</v>
      </c>
      <c r="C64" s="214" t="s">
        <v>2267</v>
      </c>
      <c r="D64" s="214">
        <v>42202</v>
      </c>
      <c r="E64" s="214" t="s">
        <v>55</v>
      </c>
      <c r="F64" s="214" t="s">
        <v>2268</v>
      </c>
      <c r="G64" s="214">
        <v>14.29</v>
      </c>
      <c r="H64" s="214" t="s">
        <v>2092</v>
      </c>
      <c r="I64" s="214" t="s">
        <v>2108</v>
      </c>
      <c r="J64" s="214" t="s">
        <v>2122</v>
      </c>
      <c r="K64" s="214" t="s">
        <v>886</v>
      </c>
      <c r="L64" s="214">
        <v>2018</v>
      </c>
      <c r="M64" s="215" t="s">
        <v>2215</v>
      </c>
    </row>
    <row r="65" spans="1:13" ht="24">
      <c r="A65" s="213">
        <v>63</v>
      </c>
      <c r="B65" s="214" t="s">
        <v>2269</v>
      </c>
      <c r="C65" s="215" t="s">
        <v>2270</v>
      </c>
      <c r="D65" s="214">
        <v>83330</v>
      </c>
      <c r="E65" s="214" t="s">
        <v>73</v>
      </c>
      <c r="F65" s="214" t="s">
        <v>2271</v>
      </c>
      <c r="G65" s="214">
        <v>2.31</v>
      </c>
      <c r="H65" s="214" t="s">
        <v>2092</v>
      </c>
      <c r="I65" s="214" t="s">
        <v>2093</v>
      </c>
      <c r="J65" s="214" t="s">
        <v>2122</v>
      </c>
      <c r="K65" s="214" t="s">
        <v>886</v>
      </c>
      <c r="L65" s="214">
        <v>2018</v>
      </c>
      <c r="M65" s="215" t="s">
        <v>2215</v>
      </c>
    </row>
    <row r="66" spans="1:13" ht="24">
      <c r="A66" s="213">
        <v>64</v>
      </c>
      <c r="B66" s="214" t="s">
        <v>2272</v>
      </c>
      <c r="C66" s="214" t="s">
        <v>2273</v>
      </c>
      <c r="D66" s="214">
        <v>83330</v>
      </c>
      <c r="E66" s="214" t="s">
        <v>73</v>
      </c>
      <c r="F66" s="214" t="s">
        <v>2274</v>
      </c>
      <c r="G66" s="214">
        <v>10.83</v>
      </c>
      <c r="H66" s="214" t="s">
        <v>2092</v>
      </c>
      <c r="I66" s="214" t="s">
        <v>2093</v>
      </c>
      <c r="J66" s="214" t="s">
        <v>2122</v>
      </c>
      <c r="K66" s="214" t="s">
        <v>886</v>
      </c>
      <c r="L66" s="214">
        <v>2016</v>
      </c>
      <c r="M66" s="215" t="s">
        <v>217</v>
      </c>
    </row>
    <row r="67" spans="1:13" ht="24">
      <c r="A67" s="213">
        <v>65</v>
      </c>
      <c r="B67" s="214" t="s">
        <v>2275</v>
      </c>
      <c r="C67" s="214" t="s">
        <v>2276</v>
      </c>
      <c r="D67" s="214">
        <v>83330</v>
      </c>
      <c r="E67" s="214" t="s">
        <v>73</v>
      </c>
      <c r="F67" s="214" t="s">
        <v>2277</v>
      </c>
      <c r="G67" s="214">
        <v>9.67</v>
      </c>
      <c r="H67" s="214" t="s">
        <v>2092</v>
      </c>
      <c r="I67" s="214" t="s">
        <v>2093</v>
      </c>
      <c r="J67" s="214" t="s">
        <v>2122</v>
      </c>
      <c r="K67" s="214" t="s">
        <v>886</v>
      </c>
      <c r="L67" s="214">
        <v>2018</v>
      </c>
      <c r="M67" s="215" t="s">
        <v>2215</v>
      </c>
    </row>
    <row r="68" spans="1:13" ht="120">
      <c r="A68" s="213">
        <v>66</v>
      </c>
      <c r="B68" s="214" t="s">
        <v>2278</v>
      </c>
      <c r="C68" s="215" t="s">
        <v>2279</v>
      </c>
      <c r="D68" s="214">
        <v>84170</v>
      </c>
      <c r="E68" s="214" t="s">
        <v>388</v>
      </c>
      <c r="F68" s="214" t="s">
        <v>2280</v>
      </c>
      <c r="G68" s="214">
        <v>3.33</v>
      </c>
      <c r="H68" s="214" t="s">
        <v>2092</v>
      </c>
      <c r="I68" s="214" t="s">
        <v>2093</v>
      </c>
      <c r="J68" s="214" t="s">
        <v>2122</v>
      </c>
      <c r="K68" s="214" t="s">
        <v>886</v>
      </c>
      <c r="L68" s="214">
        <v>2017</v>
      </c>
      <c r="M68" s="215" t="s">
        <v>2215</v>
      </c>
    </row>
    <row r="69" spans="1:13" ht="24">
      <c r="A69" s="213">
        <v>67</v>
      </c>
      <c r="B69" s="214" t="s">
        <v>2281</v>
      </c>
      <c r="C69" s="214" t="s">
        <v>2282</v>
      </c>
      <c r="D69" s="214">
        <v>84170</v>
      </c>
      <c r="E69" s="214" t="s">
        <v>388</v>
      </c>
      <c r="F69" s="214" t="s">
        <v>2283</v>
      </c>
      <c r="G69" s="214">
        <v>2.32</v>
      </c>
      <c r="H69" s="214" t="s">
        <v>2092</v>
      </c>
      <c r="I69" s="214" t="s">
        <v>2093</v>
      </c>
      <c r="J69" s="214" t="s">
        <v>2122</v>
      </c>
      <c r="K69" s="214" t="s">
        <v>886</v>
      </c>
      <c r="L69" s="214">
        <v>2017</v>
      </c>
      <c r="M69" s="215" t="s">
        <v>2215</v>
      </c>
    </row>
    <row r="70" spans="1:13" ht="24">
      <c r="A70" s="213">
        <v>68</v>
      </c>
      <c r="B70" s="214" t="s">
        <v>2284</v>
      </c>
      <c r="C70" s="214" t="s">
        <v>2285</v>
      </c>
      <c r="D70" s="214">
        <v>84170</v>
      </c>
      <c r="E70" s="214" t="s">
        <v>388</v>
      </c>
      <c r="F70" s="214" t="s">
        <v>2286</v>
      </c>
      <c r="G70" s="214">
        <v>1.16</v>
      </c>
      <c r="H70" s="214" t="s">
        <v>2092</v>
      </c>
      <c r="I70" s="214" t="s">
        <v>2093</v>
      </c>
      <c r="J70" s="214" t="s">
        <v>2122</v>
      </c>
      <c r="K70" s="214" t="s">
        <v>886</v>
      </c>
      <c r="L70" s="214">
        <v>2017</v>
      </c>
      <c r="M70" s="215" t="s">
        <v>2215</v>
      </c>
    </row>
    <row r="71" spans="1:13" ht="48">
      <c r="A71" s="213">
        <v>69</v>
      </c>
      <c r="B71" s="214" t="s">
        <v>2287</v>
      </c>
      <c r="C71" s="214" t="s">
        <v>2288</v>
      </c>
      <c r="D71" s="214">
        <v>84170</v>
      </c>
      <c r="E71" s="214" t="s">
        <v>388</v>
      </c>
      <c r="F71" s="214" t="s">
        <v>2289</v>
      </c>
      <c r="G71" s="214">
        <v>1.88</v>
      </c>
      <c r="H71" s="214" t="s">
        <v>2092</v>
      </c>
      <c r="I71" s="214" t="s">
        <v>2093</v>
      </c>
      <c r="J71" s="214" t="s">
        <v>2122</v>
      </c>
      <c r="K71" s="214" t="s">
        <v>886</v>
      </c>
      <c r="L71" s="214">
        <v>2017</v>
      </c>
      <c r="M71" s="215" t="s">
        <v>2215</v>
      </c>
    </row>
    <row r="72" spans="1:13" ht="24">
      <c r="A72" s="213">
        <v>70</v>
      </c>
      <c r="B72" s="214" t="s">
        <v>2290</v>
      </c>
      <c r="C72" s="214" t="s">
        <v>2291</v>
      </c>
      <c r="D72" s="214">
        <v>84170</v>
      </c>
      <c r="E72" s="214" t="s">
        <v>388</v>
      </c>
      <c r="F72" s="214" t="s">
        <v>2292</v>
      </c>
      <c r="G72" s="214">
        <v>7.48</v>
      </c>
      <c r="H72" s="214" t="s">
        <v>2092</v>
      </c>
      <c r="I72" s="214" t="s">
        <v>2093</v>
      </c>
      <c r="J72" s="214" t="s">
        <v>2122</v>
      </c>
      <c r="K72" s="214" t="s">
        <v>886</v>
      </c>
      <c r="L72" s="214">
        <v>2018</v>
      </c>
      <c r="M72" s="215" t="s">
        <v>2215</v>
      </c>
    </row>
    <row r="73" spans="1:13" ht="36">
      <c r="A73" s="213">
        <v>71</v>
      </c>
      <c r="B73" s="214" t="s">
        <v>2293</v>
      </c>
      <c r="C73" s="214" t="s">
        <v>2294</v>
      </c>
      <c r="D73" s="214">
        <v>84170</v>
      </c>
      <c r="E73" s="214" t="s">
        <v>388</v>
      </c>
      <c r="F73" s="214" t="s">
        <v>2295</v>
      </c>
      <c r="G73" s="214">
        <v>0.36</v>
      </c>
      <c r="H73" s="214" t="s">
        <v>2092</v>
      </c>
      <c r="I73" s="214" t="s">
        <v>2093</v>
      </c>
      <c r="J73" s="214" t="s">
        <v>2122</v>
      </c>
      <c r="K73" s="214" t="s">
        <v>886</v>
      </c>
      <c r="L73" s="214">
        <v>2018</v>
      </c>
      <c r="M73" s="215" t="s">
        <v>2215</v>
      </c>
    </row>
    <row r="74" spans="1:13" ht="60">
      <c r="A74" s="213">
        <v>72</v>
      </c>
      <c r="B74" s="214" t="s">
        <v>2296</v>
      </c>
      <c r="C74" s="215" t="s">
        <v>2297</v>
      </c>
      <c r="D74" s="214">
        <v>84170</v>
      </c>
      <c r="E74" s="214" t="s">
        <v>388</v>
      </c>
      <c r="F74" s="214" t="s">
        <v>2298</v>
      </c>
      <c r="G74" s="214">
        <v>1.74</v>
      </c>
      <c r="H74" s="214" t="s">
        <v>2092</v>
      </c>
      <c r="I74" s="214" t="s">
        <v>2093</v>
      </c>
      <c r="J74" s="214" t="s">
        <v>2122</v>
      </c>
      <c r="K74" s="214" t="s">
        <v>886</v>
      </c>
      <c r="L74" s="214">
        <v>2017</v>
      </c>
      <c r="M74" s="215" t="s">
        <v>2215</v>
      </c>
    </row>
    <row r="75" spans="1:13" ht="24">
      <c r="A75" s="213">
        <v>73</v>
      </c>
      <c r="B75" s="214" t="s">
        <v>2299</v>
      </c>
      <c r="C75" s="215" t="s">
        <v>2300</v>
      </c>
      <c r="D75" s="214">
        <v>84170</v>
      </c>
      <c r="E75" s="214" t="s">
        <v>388</v>
      </c>
      <c r="F75" s="214" t="s">
        <v>2301</v>
      </c>
      <c r="G75" s="214">
        <v>5.42</v>
      </c>
      <c r="H75" s="214" t="s">
        <v>2092</v>
      </c>
      <c r="I75" s="214" t="s">
        <v>2093</v>
      </c>
      <c r="J75" s="214" t="s">
        <v>2122</v>
      </c>
      <c r="K75" s="214" t="s">
        <v>886</v>
      </c>
      <c r="L75" s="214">
        <v>2018</v>
      </c>
      <c r="M75" s="215" t="s">
        <v>2215</v>
      </c>
    </row>
    <row r="76" spans="1:13" ht="48">
      <c r="A76" s="213">
        <v>74</v>
      </c>
      <c r="B76" s="214" t="s">
        <v>2302</v>
      </c>
      <c r="C76" s="214" t="s">
        <v>2303</v>
      </c>
      <c r="D76" s="214">
        <v>84170</v>
      </c>
      <c r="E76" s="214" t="s">
        <v>388</v>
      </c>
      <c r="F76" s="214" t="s">
        <v>2304</v>
      </c>
      <c r="G76" s="214">
        <v>3.45</v>
      </c>
      <c r="H76" s="214" t="s">
        <v>886</v>
      </c>
      <c r="I76" s="214" t="s">
        <v>2093</v>
      </c>
      <c r="J76" s="214" t="s">
        <v>2122</v>
      </c>
      <c r="K76" s="214" t="s">
        <v>166</v>
      </c>
      <c r="L76" s="214">
        <v>2018</v>
      </c>
      <c r="M76" s="215" t="s">
        <v>2215</v>
      </c>
    </row>
    <row r="77" spans="1:13" ht="24">
      <c r="A77" s="213">
        <v>75</v>
      </c>
      <c r="B77" s="214" t="s">
        <v>2305</v>
      </c>
      <c r="C77" s="214" t="s">
        <v>2306</v>
      </c>
      <c r="D77" s="214">
        <v>84170</v>
      </c>
      <c r="E77" s="214" t="s">
        <v>388</v>
      </c>
      <c r="F77" s="214" t="s">
        <v>2307</v>
      </c>
      <c r="G77" s="214">
        <v>0.77</v>
      </c>
      <c r="H77" s="214" t="s">
        <v>2092</v>
      </c>
      <c r="I77" s="214" t="s">
        <v>2093</v>
      </c>
      <c r="J77" s="214" t="s">
        <v>2122</v>
      </c>
      <c r="K77" s="214" t="s">
        <v>886</v>
      </c>
      <c r="L77" s="214">
        <v>2018</v>
      </c>
      <c r="M77" s="215" t="s">
        <v>2215</v>
      </c>
    </row>
    <row r="78" spans="1:13" ht="24">
      <c r="A78" s="213">
        <v>76</v>
      </c>
      <c r="B78" s="214" t="s">
        <v>2308</v>
      </c>
      <c r="C78" s="214" t="s">
        <v>2309</v>
      </c>
      <c r="D78" s="214">
        <v>84170</v>
      </c>
      <c r="E78" s="214" t="s">
        <v>388</v>
      </c>
      <c r="F78" s="214" t="s">
        <v>2310</v>
      </c>
      <c r="G78" s="214">
        <v>13.93</v>
      </c>
      <c r="H78" s="214" t="s">
        <v>2092</v>
      </c>
      <c r="I78" s="214" t="s">
        <v>2093</v>
      </c>
      <c r="J78" s="214" t="s">
        <v>2122</v>
      </c>
      <c r="K78" s="214" t="s">
        <v>886</v>
      </c>
      <c r="L78" s="214">
        <v>2018</v>
      </c>
      <c r="M78" s="215" t="s">
        <v>2215</v>
      </c>
    </row>
    <row r="79" spans="1:13" ht="24">
      <c r="A79" s="213">
        <v>77</v>
      </c>
      <c r="B79" s="214" t="s">
        <v>2311</v>
      </c>
      <c r="C79" s="215" t="s">
        <v>2312</v>
      </c>
      <c r="D79" s="214">
        <v>84170</v>
      </c>
      <c r="E79" s="214" t="s">
        <v>388</v>
      </c>
      <c r="F79" s="214" t="s">
        <v>2313</v>
      </c>
      <c r="G79" s="214">
        <v>1.16</v>
      </c>
      <c r="H79" s="214" t="s">
        <v>2092</v>
      </c>
      <c r="I79" s="214" t="s">
        <v>2093</v>
      </c>
      <c r="J79" s="214" t="s">
        <v>2122</v>
      </c>
      <c r="K79" s="214" t="s">
        <v>886</v>
      </c>
      <c r="L79" s="214">
        <v>2018</v>
      </c>
      <c r="M79" s="215" t="s">
        <v>2215</v>
      </c>
    </row>
    <row r="80" spans="1:13" ht="84">
      <c r="A80" s="213">
        <v>78</v>
      </c>
      <c r="B80" s="214" t="s">
        <v>2314</v>
      </c>
      <c r="C80" s="215" t="s">
        <v>2315</v>
      </c>
      <c r="D80" s="132">
        <v>83906</v>
      </c>
      <c r="E80" s="215" t="s">
        <v>2316</v>
      </c>
      <c r="F80" s="214" t="s">
        <v>2317</v>
      </c>
      <c r="G80" s="214">
        <v>0.3759</v>
      </c>
      <c r="H80" s="214" t="s">
        <v>2092</v>
      </c>
      <c r="I80" s="214" t="s">
        <v>2093</v>
      </c>
      <c r="J80" s="214" t="s">
        <v>2122</v>
      </c>
      <c r="K80" s="214" t="s">
        <v>886</v>
      </c>
      <c r="L80" s="214"/>
      <c r="M80" s="215" t="s">
        <v>2318</v>
      </c>
    </row>
    <row r="81" spans="1:13" ht="48">
      <c r="A81" s="213">
        <v>79</v>
      </c>
      <c r="B81" s="214" t="s">
        <v>2319</v>
      </c>
      <c r="C81" s="215" t="s">
        <v>2320</v>
      </c>
      <c r="D81" s="214">
        <v>84150</v>
      </c>
      <c r="E81" s="214" t="s">
        <v>2321</v>
      </c>
      <c r="F81" s="214" t="s">
        <v>2322</v>
      </c>
      <c r="G81" s="214">
        <v>2.38</v>
      </c>
      <c r="H81" s="214" t="s">
        <v>2092</v>
      </c>
      <c r="I81" s="215" t="s">
        <v>2093</v>
      </c>
      <c r="J81" s="215" t="s">
        <v>2122</v>
      </c>
      <c r="K81" s="215" t="s">
        <v>886</v>
      </c>
      <c r="L81" s="214">
        <v>2018</v>
      </c>
      <c r="M81" s="215" t="s">
        <v>2215</v>
      </c>
    </row>
    <row r="82" spans="1:13" ht="60">
      <c r="A82" s="213">
        <v>80</v>
      </c>
      <c r="B82" s="214" t="s">
        <v>2323</v>
      </c>
      <c r="C82" s="215" t="s">
        <v>2324</v>
      </c>
      <c r="D82" s="214">
        <v>84150</v>
      </c>
      <c r="E82" s="215" t="s">
        <v>2321</v>
      </c>
      <c r="F82" s="214" t="s">
        <v>2325</v>
      </c>
      <c r="G82" s="214">
        <v>3.74</v>
      </c>
      <c r="H82" s="214" t="s">
        <v>2092</v>
      </c>
      <c r="I82" s="215" t="s">
        <v>2093</v>
      </c>
      <c r="J82" s="215" t="s">
        <v>2122</v>
      </c>
      <c r="K82" s="215" t="s">
        <v>886</v>
      </c>
      <c r="L82" s="214">
        <v>2018</v>
      </c>
      <c r="M82" s="215" t="s">
        <v>2215</v>
      </c>
    </row>
    <row r="83" spans="1:13" ht="24">
      <c r="A83" s="213">
        <v>81</v>
      </c>
      <c r="B83" s="214" t="s">
        <v>2326</v>
      </c>
      <c r="C83" s="215" t="s">
        <v>2327</v>
      </c>
      <c r="D83" s="214">
        <v>84170</v>
      </c>
      <c r="E83" s="215" t="s">
        <v>388</v>
      </c>
      <c r="F83" s="214" t="s">
        <v>2328</v>
      </c>
      <c r="G83" s="214">
        <v>2.46</v>
      </c>
      <c r="H83" s="214" t="s">
        <v>2092</v>
      </c>
      <c r="I83" s="215" t="s">
        <v>2093</v>
      </c>
      <c r="J83" s="215" t="s">
        <v>2122</v>
      </c>
      <c r="K83" s="215" t="s">
        <v>886</v>
      </c>
      <c r="L83" s="214">
        <v>2018</v>
      </c>
      <c r="M83" s="215" t="s">
        <v>2215</v>
      </c>
    </row>
    <row r="84" spans="1:13" ht="84">
      <c r="A84" s="213">
        <v>82</v>
      </c>
      <c r="B84" s="214" t="s">
        <v>2329</v>
      </c>
      <c r="C84" s="215" t="s">
        <v>2330</v>
      </c>
      <c r="D84" s="214">
        <v>11001</v>
      </c>
      <c r="E84" s="215" t="s">
        <v>887</v>
      </c>
      <c r="F84" s="214" t="s">
        <v>2331</v>
      </c>
      <c r="G84" s="214">
        <v>7.94</v>
      </c>
      <c r="H84" s="215" t="s">
        <v>166</v>
      </c>
      <c r="I84" s="215" t="s">
        <v>2093</v>
      </c>
      <c r="J84" s="215" t="s">
        <v>2094</v>
      </c>
      <c r="K84" s="215" t="s">
        <v>166</v>
      </c>
      <c r="L84" s="214"/>
      <c r="M84" s="214"/>
    </row>
    <row r="85" spans="1:13" ht="156">
      <c r="A85" s="213">
        <v>83</v>
      </c>
      <c r="B85" s="214" t="s">
        <v>2332</v>
      </c>
      <c r="C85" s="215" t="s">
        <v>1079</v>
      </c>
      <c r="D85" s="214">
        <v>11001</v>
      </c>
      <c r="E85" s="215" t="s">
        <v>887</v>
      </c>
      <c r="F85" s="137" t="s">
        <v>1081</v>
      </c>
      <c r="G85" s="137">
        <v>6.78</v>
      </c>
      <c r="H85" s="215" t="s">
        <v>886</v>
      </c>
      <c r="I85" s="215" t="s">
        <v>2093</v>
      </c>
      <c r="J85" s="215" t="s">
        <v>2094</v>
      </c>
      <c r="K85" s="215" t="s">
        <v>166</v>
      </c>
      <c r="L85" s="214"/>
      <c r="M85" s="214"/>
    </row>
    <row r="86" spans="1:13" ht="48">
      <c r="A86" s="213">
        <v>84</v>
      </c>
      <c r="B86" s="214" t="s">
        <v>2333</v>
      </c>
      <c r="C86" s="137" t="s">
        <v>1121</v>
      </c>
      <c r="D86" s="137">
        <v>11001</v>
      </c>
      <c r="E86" s="137" t="s">
        <v>2091</v>
      </c>
      <c r="F86" s="214" t="s">
        <v>1122</v>
      </c>
      <c r="G86" s="137">
        <v>11.82</v>
      </c>
      <c r="H86" s="233" t="s">
        <v>2092</v>
      </c>
      <c r="I86" s="215" t="s">
        <v>2093</v>
      </c>
      <c r="J86" s="234" t="s">
        <v>2334</v>
      </c>
      <c r="K86" s="137" t="s">
        <v>877</v>
      </c>
      <c r="L86" s="226"/>
      <c r="M86" s="226"/>
    </row>
    <row r="87" spans="1:13" ht="96">
      <c r="A87" s="213">
        <v>85</v>
      </c>
      <c r="B87" s="214" t="s">
        <v>2335</v>
      </c>
      <c r="C87" s="137" t="s">
        <v>2336</v>
      </c>
      <c r="D87" s="137">
        <v>22001</v>
      </c>
      <c r="E87" s="137" t="s">
        <v>38</v>
      </c>
      <c r="F87" s="214" t="s">
        <v>1105</v>
      </c>
      <c r="G87" s="137">
        <v>8.53</v>
      </c>
      <c r="H87" s="214" t="s">
        <v>877</v>
      </c>
      <c r="I87" s="215" t="s">
        <v>2093</v>
      </c>
      <c r="J87" s="214" t="s">
        <v>2334</v>
      </c>
      <c r="K87" s="137" t="s">
        <v>161</v>
      </c>
      <c r="L87" s="226"/>
      <c r="M87" s="226"/>
    </row>
    <row r="88" spans="1:13" ht="36">
      <c r="A88" s="213">
        <v>86</v>
      </c>
      <c r="B88" s="214" t="s">
        <v>2337</v>
      </c>
      <c r="C88" s="215" t="s">
        <v>1097</v>
      </c>
      <c r="D88" s="214">
        <v>22001</v>
      </c>
      <c r="E88" s="215" t="s">
        <v>174</v>
      </c>
      <c r="F88" s="137" t="s">
        <v>1099</v>
      </c>
      <c r="G88" s="137">
        <v>3.3</v>
      </c>
      <c r="H88" s="215" t="s">
        <v>886</v>
      </c>
      <c r="I88" s="215" t="s">
        <v>2093</v>
      </c>
      <c r="J88" s="215" t="s">
        <v>2094</v>
      </c>
      <c r="K88" s="215" t="s">
        <v>166</v>
      </c>
      <c r="L88" s="214"/>
      <c r="M88" s="214"/>
    </row>
    <row r="89" spans="1:13" ht="36">
      <c r="A89" s="213">
        <v>87</v>
      </c>
      <c r="B89" s="214" t="s">
        <v>2338</v>
      </c>
      <c r="C89" s="215" t="s">
        <v>2339</v>
      </c>
      <c r="D89" s="214">
        <v>83906</v>
      </c>
      <c r="E89" s="215" t="s">
        <v>2316</v>
      </c>
      <c r="F89" s="137" t="s">
        <v>1117</v>
      </c>
      <c r="G89" s="137">
        <v>0.97</v>
      </c>
      <c r="H89" s="215" t="s">
        <v>166</v>
      </c>
      <c r="I89" s="215" t="s">
        <v>2093</v>
      </c>
      <c r="J89" s="215" t="s">
        <v>2094</v>
      </c>
      <c r="K89" s="215" t="s">
        <v>152</v>
      </c>
      <c r="L89" s="214"/>
      <c r="M89" s="214"/>
    </row>
    <row r="90" spans="1:13" ht="72">
      <c r="A90" s="213">
        <v>88</v>
      </c>
      <c r="B90" s="214" t="s">
        <v>2340</v>
      </c>
      <c r="C90" s="215" t="s">
        <v>2341</v>
      </c>
      <c r="D90" s="214">
        <v>83906</v>
      </c>
      <c r="E90" s="215" t="s">
        <v>2316</v>
      </c>
      <c r="F90" s="214" t="s">
        <v>2342</v>
      </c>
      <c r="G90" s="214">
        <v>1.36</v>
      </c>
      <c r="H90" s="215" t="s">
        <v>116</v>
      </c>
      <c r="I90" s="215" t="s">
        <v>2093</v>
      </c>
      <c r="J90" s="215" t="s">
        <v>2094</v>
      </c>
      <c r="K90" s="215" t="s">
        <v>116</v>
      </c>
      <c r="L90" s="214"/>
      <c r="M90" s="214"/>
    </row>
    <row r="91" spans="1:13" s="208" customFormat="1" ht="48">
      <c r="A91" s="213">
        <v>89</v>
      </c>
      <c r="B91" s="214" t="s">
        <v>2343</v>
      </c>
      <c r="C91" s="132" t="s">
        <v>2344</v>
      </c>
      <c r="D91" s="132">
        <v>84170</v>
      </c>
      <c r="E91" s="132" t="s">
        <v>388</v>
      </c>
      <c r="F91" s="132" t="s">
        <v>1127</v>
      </c>
      <c r="G91" s="132">
        <v>1.94</v>
      </c>
      <c r="H91" s="132" t="s">
        <v>886</v>
      </c>
      <c r="I91" s="132" t="s">
        <v>2093</v>
      </c>
      <c r="J91" s="132" t="s">
        <v>2094</v>
      </c>
      <c r="K91" s="132" t="s">
        <v>166</v>
      </c>
      <c r="L91" s="132">
        <v>2016</v>
      </c>
      <c r="M91" s="235"/>
    </row>
    <row r="92" spans="1:13" s="208" customFormat="1" ht="67.5">
      <c r="A92" s="213">
        <v>90</v>
      </c>
      <c r="B92" s="214" t="s">
        <v>2345</v>
      </c>
      <c r="C92" s="132" t="s">
        <v>2346</v>
      </c>
      <c r="D92" s="132">
        <v>83906</v>
      </c>
      <c r="E92" s="132" t="s">
        <v>331</v>
      </c>
      <c r="F92" s="132" t="s">
        <v>2347</v>
      </c>
      <c r="G92" s="132">
        <v>0.1871</v>
      </c>
      <c r="H92" s="133" t="s">
        <v>166</v>
      </c>
      <c r="I92" s="132" t="s">
        <v>2093</v>
      </c>
      <c r="J92" s="132" t="s">
        <v>2094</v>
      </c>
      <c r="K92" s="132" t="s">
        <v>152</v>
      </c>
      <c r="L92" s="132">
        <v>2016</v>
      </c>
      <c r="M92" s="235"/>
    </row>
    <row r="93" spans="1:13" s="208" customFormat="1" ht="48">
      <c r="A93" s="213">
        <v>91</v>
      </c>
      <c r="B93" s="214" t="s">
        <v>2348</v>
      </c>
      <c r="C93" s="133" t="s">
        <v>2349</v>
      </c>
      <c r="D93" s="132">
        <v>32006</v>
      </c>
      <c r="E93" s="132" t="s">
        <v>240</v>
      </c>
      <c r="F93" s="132" t="s">
        <v>2350</v>
      </c>
      <c r="G93" s="132">
        <v>2.3239</v>
      </c>
      <c r="H93" s="133" t="s">
        <v>886</v>
      </c>
      <c r="I93" s="132" t="s">
        <v>2108</v>
      </c>
      <c r="J93" s="132" t="s">
        <v>2122</v>
      </c>
      <c r="K93" s="132" t="s">
        <v>166</v>
      </c>
      <c r="L93" s="132">
        <v>2018</v>
      </c>
      <c r="M93" s="215" t="s">
        <v>2215</v>
      </c>
    </row>
    <row r="94" spans="1:13" s="208" customFormat="1" ht="48">
      <c r="A94" s="213">
        <v>92</v>
      </c>
      <c r="B94" s="214" t="s">
        <v>2351</v>
      </c>
      <c r="C94" s="133" t="s">
        <v>2352</v>
      </c>
      <c r="D94" s="132">
        <v>84150</v>
      </c>
      <c r="E94" s="132" t="s">
        <v>79</v>
      </c>
      <c r="F94" s="132" t="s">
        <v>2353</v>
      </c>
      <c r="G94" s="132">
        <v>3.0952</v>
      </c>
      <c r="H94" s="133" t="s">
        <v>886</v>
      </c>
      <c r="I94" s="132" t="s">
        <v>2093</v>
      </c>
      <c r="J94" s="132" t="s">
        <v>2122</v>
      </c>
      <c r="K94" s="132" t="s">
        <v>166</v>
      </c>
      <c r="L94" s="132">
        <v>2018</v>
      </c>
      <c r="M94" s="215" t="s">
        <v>217</v>
      </c>
    </row>
    <row r="95" spans="1:13" s="208" customFormat="1" ht="36">
      <c r="A95" s="213">
        <v>93</v>
      </c>
      <c r="B95" s="214" t="s">
        <v>2354</v>
      </c>
      <c r="C95" s="133" t="s">
        <v>2355</v>
      </c>
      <c r="D95" s="132">
        <v>84150</v>
      </c>
      <c r="E95" s="132" t="s">
        <v>79</v>
      </c>
      <c r="F95" s="132" t="s">
        <v>2356</v>
      </c>
      <c r="G95" s="132">
        <v>5.2268</v>
      </c>
      <c r="H95" s="133" t="s">
        <v>886</v>
      </c>
      <c r="I95" s="132" t="s">
        <v>2093</v>
      </c>
      <c r="J95" s="132" t="s">
        <v>2122</v>
      </c>
      <c r="K95" s="132" t="s">
        <v>166</v>
      </c>
      <c r="L95" s="132">
        <v>2019</v>
      </c>
      <c r="M95" s="235"/>
    </row>
    <row r="96" spans="1:13" s="208" customFormat="1" ht="24">
      <c r="A96" s="213">
        <v>94</v>
      </c>
      <c r="B96" s="214" t="s">
        <v>2357</v>
      </c>
      <c r="C96" s="133" t="s">
        <v>2358</v>
      </c>
      <c r="D96" s="132">
        <v>84170</v>
      </c>
      <c r="E96" s="132" t="s">
        <v>388</v>
      </c>
      <c r="F96" s="132" t="s">
        <v>2359</v>
      </c>
      <c r="G96" s="132">
        <v>1.5484</v>
      </c>
      <c r="H96" s="133" t="s">
        <v>886</v>
      </c>
      <c r="I96" s="132" t="s">
        <v>2093</v>
      </c>
      <c r="J96" s="132" t="s">
        <v>2122</v>
      </c>
      <c r="K96" s="132" t="s">
        <v>166</v>
      </c>
      <c r="L96" s="132">
        <v>2018</v>
      </c>
      <c r="M96" s="215" t="s">
        <v>2215</v>
      </c>
    </row>
    <row r="97" spans="1:13" s="208" customFormat="1" ht="36">
      <c r="A97" s="213">
        <v>95</v>
      </c>
      <c r="B97" s="214" t="s">
        <v>2360</v>
      </c>
      <c r="C97" s="133" t="s">
        <v>2361</v>
      </c>
      <c r="D97" s="132">
        <v>84170</v>
      </c>
      <c r="E97" s="132" t="s">
        <v>388</v>
      </c>
      <c r="F97" s="132" t="s">
        <v>2362</v>
      </c>
      <c r="G97" s="132">
        <v>1.5473</v>
      </c>
      <c r="H97" s="133" t="s">
        <v>886</v>
      </c>
      <c r="I97" s="132" t="s">
        <v>2093</v>
      </c>
      <c r="J97" s="132" t="s">
        <v>2122</v>
      </c>
      <c r="K97" s="132" t="s">
        <v>166</v>
      </c>
      <c r="L97" s="132">
        <v>2019</v>
      </c>
      <c r="M97" s="215" t="s">
        <v>2215</v>
      </c>
    </row>
    <row r="98" spans="1:13" s="208" customFormat="1" ht="36">
      <c r="A98" s="213">
        <v>96</v>
      </c>
      <c r="B98" s="214" t="s">
        <v>2363</v>
      </c>
      <c r="C98" s="132" t="s">
        <v>2364</v>
      </c>
      <c r="D98" s="132">
        <v>64031</v>
      </c>
      <c r="E98" s="132" t="s">
        <v>2365</v>
      </c>
      <c r="F98" s="132" t="s">
        <v>2366</v>
      </c>
      <c r="G98" s="132">
        <v>1.3549</v>
      </c>
      <c r="H98" s="133" t="s">
        <v>886</v>
      </c>
      <c r="I98" s="132" t="s">
        <v>2093</v>
      </c>
      <c r="J98" s="132" t="s">
        <v>2122</v>
      </c>
      <c r="K98" s="132" t="s">
        <v>166</v>
      </c>
      <c r="L98" s="132">
        <v>2018</v>
      </c>
      <c r="M98" s="235"/>
    </row>
    <row r="99" spans="1:13" ht="36">
      <c r="A99" s="213">
        <v>97</v>
      </c>
      <c r="B99" s="214" t="s">
        <v>2367</v>
      </c>
      <c r="C99" s="215" t="s">
        <v>2368</v>
      </c>
      <c r="D99" s="219">
        <v>17050</v>
      </c>
      <c r="E99" s="215" t="s">
        <v>35</v>
      </c>
      <c r="F99" s="214" t="s">
        <v>2369</v>
      </c>
      <c r="G99" s="214">
        <v>0.77</v>
      </c>
      <c r="H99" s="215" t="s">
        <v>2092</v>
      </c>
      <c r="I99" s="215" t="s">
        <v>2108</v>
      </c>
      <c r="J99" s="215" t="s">
        <v>2122</v>
      </c>
      <c r="K99" s="215" t="s">
        <v>166</v>
      </c>
      <c r="L99" s="132">
        <v>2018</v>
      </c>
      <c r="M99" s="227"/>
    </row>
    <row r="100" spans="1:13" ht="84">
      <c r="A100" s="213">
        <v>98</v>
      </c>
      <c r="B100" s="214" t="s">
        <v>2370</v>
      </c>
      <c r="C100" s="128" t="s">
        <v>2371</v>
      </c>
      <c r="D100" s="219">
        <v>17050</v>
      </c>
      <c r="E100" s="215" t="s">
        <v>35</v>
      </c>
      <c r="F100" s="214" t="s">
        <v>2372</v>
      </c>
      <c r="G100" s="137">
        <v>0.1946</v>
      </c>
      <c r="H100" s="215" t="s">
        <v>2092</v>
      </c>
      <c r="I100" s="215" t="s">
        <v>2108</v>
      </c>
      <c r="J100" s="215" t="s">
        <v>2122</v>
      </c>
      <c r="K100" s="215" t="s">
        <v>886</v>
      </c>
      <c r="L100" s="132">
        <v>2018</v>
      </c>
      <c r="M100" s="227"/>
    </row>
    <row r="101" ht="14.25">
      <c r="F101" s="209"/>
    </row>
    <row r="102" ht="14.25">
      <c r="F102" s="209"/>
    </row>
    <row r="103" ht="14.25">
      <c r="F103" s="209"/>
    </row>
    <row r="104" ht="14.25">
      <c r="F104" s="209"/>
    </row>
    <row r="105" ht="14.25">
      <c r="F105" s="209"/>
    </row>
    <row r="106" ht="14.25">
      <c r="F106" s="209"/>
    </row>
    <row r="107" ht="14.25">
      <c r="F107" s="209"/>
    </row>
    <row r="738" spans="3:6" ht="111.75" customHeight="1">
      <c r="C738" s="209"/>
      <c r="F738" s="209"/>
    </row>
  </sheetData>
  <sheetProtection/>
  <mergeCells count="1">
    <mergeCell ref="A1:M1"/>
  </mergeCells>
  <printOptions/>
  <pageMargins left="0.7" right="0.7" top="0.75" bottom="0.75" header="0.3" footer="0.3"/>
  <pageSetup horizontalDpi="1200" verticalDpi="1200" orientation="portrait" paperSize="9"/>
</worksheet>
</file>

<file path=xl/worksheets/sheet11.xml><?xml version="1.0" encoding="utf-8"?>
<worksheet xmlns="http://schemas.openxmlformats.org/spreadsheetml/2006/main" xmlns:r="http://schemas.openxmlformats.org/officeDocument/2006/relationships">
  <dimension ref="A1:M56"/>
  <sheetViews>
    <sheetView zoomScale="115" zoomScaleNormal="115" workbookViewId="0" topLeftCell="B13">
      <selection activeCell="G20" sqref="G20"/>
    </sheetView>
  </sheetViews>
  <sheetFormatPr defaultColWidth="8.75390625" defaultRowHeight="14.25"/>
  <cols>
    <col min="1" max="1" width="5.25390625" style="195" bestFit="1" customWidth="1"/>
    <col min="2" max="2" width="5.875" style="195" bestFit="1" customWidth="1"/>
    <col min="3" max="3" width="25.50390625" style="195" bestFit="1" customWidth="1"/>
    <col min="4" max="4" width="6.75390625" style="195" bestFit="1" customWidth="1"/>
    <col min="5" max="5" width="9.00390625" style="195" customWidth="1"/>
    <col min="6" max="6" width="7.75390625" style="196" bestFit="1" customWidth="1"/>
    <col min="7" max="7" width="33.75390625" style="195" customWidth="1"/>
    <col min="8" max="8" width="10.50390625" style="195" bestFit="1" customWidth="1"/>
    <col min="9" max="9" width="10.375" style="195" customWidth="1"/>
    <col min="10" max="10" width="8.50390625" style="195" bestFit="1" customWidth="1"/>
    <col min="11" max="11" width="6.75390625" style="195" bestFit="1" customWidth="1"/>
    <col min="12" max="12" width="8.50390625" style="197" bestFit="1" customWidth="1"/>
    <col min="13" max="16384" width="8.75390625" style="195" customWidth="1"/>
  </cols>
  <sheetData>
    <row r="1" spans="1:13" ht="12">
      <c r="A1" s="198" t="s">
        <v>2373</v>
      </c>
      <c r="B1" s="198"/>
      <c r="C1" s="198"/>
      <c r="D1" s="198"/>
      <c r="E1" s="198"/>
      <c r="F1" s="198"/>
      <c r="G1" s="198"/>
      <c r="H1" s="198"/>
      <c r="I1" s="198"/>
      <c r="J1" s="198"/>
      <c r="K1" s="198"/>
      <c r="L1" s="198"/>
      <c r="M1" s="198"/>
    </row>
    <row r="2" spans="1:13" ht="35.25">
      <c r="A2" s="199" t="s">
        <v>22</v>
      </c>
      <c r="B2" s="199" t="s">
        <v>2374</v>
      </c>
      <c r="C2" s="199" t="s">
        <v>2375</v>
      </c>
      <c r="D2" s="199" t="s">
        <v>2376</v>
      </c>
      <c r="E2" s="199" t="s">
        <v>2377</v>
      </c>
      <c r="F2" s="200" t="s">
        <v>2378</v>
      </c>
      <c r="G2" s="199" t="s">
        <v>2379</v>
      </c>
      <c r="H2" s="199" t="s">
        <v>235</v>
      </c>
      <c r="I2" s="199" t="s">
        <v>110</v>
      </c>
      <c r="J2" s="199" t="s">
        <v>2380</v>
      </c>
      <c r="K2" s="199" t="s">
        <v>2381</v>
      </c>
      <c r="L2" s="199" t="s">
        <v>2382</v>
      </c>
      <c r="M2" s="199" t="s">
        <v>2383</v>
      </c>
    </row>
    <row r="3" spans="1:13" ht="60">
      <c r="A3" s="201">
        <v>1</v>
      </c>
      <c r="B3" s="201" t="s">
        <v>2384</v>
      </c>
      <c r="C3" s="112" t="s">
        <v>2385</v>
      </c>
      <c r="D3" s="201" t="s">
        <v>639</v>
      </c>
      <c r="E3" s="201" t="s">
        <v>2386</v>
      </c>
      <c r="F3" s="202">
        <v>128</v>
      </c>
      <c r="G3" s="201" t="s">
        <v>2387</v>
      </c>
      <c r="H3" s="201" t="s">
        <v>2388</v>
      </c>
      <c r="I3" s="201" t="s">
        <v>2389</v>
      </c>
      <c r="J3" s="201">
        <v>14032</v>
      </c>
      <c r="K3" s="201">
        <v>2</v>
      </c>
      <c r="L3" s="201">
        <v>4</v>
      </c>
      <c r="M3" s="201"/>
    </row>
    <row r="4" spans="1:13" ht="36">
      <c r="A4" s="201">
        <v>2</v>
      </c>
      <c r="B4" s="201" t="s">
        <v>2390</v>
      </c>
      <c r="C4" s="201" t="s">
        <v>2391</v>
      </c>
      <c r="D4" s="201" t="s">
        <v>639</v>
      </c>
      <c r="E4" s="201" t="s">
        <v>2386</v>
      </c>
      <c r="F4" s="202">
        <v>24.65</v>
      </c>
      <c r="G4" s="201" t="s">
        <v>2392</v>
      </c>
      <c r="H4" s="201" t="s">
        <v>2393</v>
      </c>
      <c r="I4" s="201" t="s">
        <v>1327</v>
      </c>
      <c r="J4" s="201">
        <v>58290</v>
      </c>
      <c r="K4" s="201">
        <v>6</v>
      </c>
      <c r="L4" s="201">
        <v>1</v>
      </c>
      <c r="M4" s="201"/>
    </row>
    <row r="5" spans="1:13" ht="144" customHeight="1">
      <c r="A5" s="201">
        <v>3</v>
      </c>
      <c r="B5" s="201" t="s">
        <v>2394</v>
      </c>
      <c r="C5" s="112" t="s">
        <v>2395</v>
      </c>
      <c r="D5" s="112" t="s">
        <v>622</v>
      </c>
      <c r="E5" s="201" t="s">
        <v>2386</v>
      </c>
      <c r="F5" s="202">
        <v>94</v>
      </c>
      <c r="G5" s="201" t="s">
        <v>2396</v>
      </c>
      <c r="H5" s="201" t="s">
        <v>2397</v>
      </c>
      <c r="I5" s="201" t="s">
        <v>1327</v>
      </c>
      <c r="J5" s="201">
        <v>83448</v>
      </c>
      <c r="K5" s="201">
        <v>15</v>
      </c>
      <c r="L5" s="201">
        <v>3</v>
      </c>
      <c r="M5" s="201"/>
    </row>
    <row r="6" spans="1:13" ht="36">
      <c r="A6" s="201">
        <v>4</v>
      </c>
      <c r="B6" s="201" t="s">
        <v>2398</v>
      </c>
      <c r="C6" s="112" t="s">
        <v>2399</v>
      </c>
      <c r="D6" s="201" t="s">
        <v>1159</v>
      </c>
      <c r="E6" s="201" t="s">
        <v>2386</v>
      </c>
      <c r="F6" s="202">
        <v>32.11</v>
      </c>
      <c r="G6" s="201" t="s">
        <v>2400</v>
      </c>
      <c r="H6" s="201" t="s">
        <v>2393</v>
      </c>
      <c r="I6" s="201" t="s">
        <v>1327</v>
      </c>
      <c r="J6" s="201"/>
      <c r="K6" s="201"/>
      <c r="L6" s="201"/>
      <c r="M6" s="201"/>
    </row>
    <row r="7" spans="1:13" ht="36">
      <c r="A7" s="201">
        <v>5</v>
      </c>
      <c r="B7" s="201" t="s">
        <v>2401</v>
      </c>
      <c r="C7" s="112" t="s">
        <v>2402</v>
      </c>
      <c r="D7" s="112" t="s">
        <v>1612</v>
      </c>
      <c r="E7" s="201" t="s">
        <v>2386</v>
      </c>
      <c r="F7" s="202">
        <v>7.26</v>
      </c>
      <c r="G7" s="201" t="s">
        <v>2403</v>
      </c>
      <c r="H7" s="201" t="s">
        <v>2404</v>
      </c>
      <c r="I7" s="201" t="s">
        <v>2405</v>
      </c>
      <c r="J7" s="201"/>
      <c r="K7" s="201"/>
      <c r="L7" s="201"/>
      <c r="M7" s="201"/>
    </row>
    <row r="8" spans="1:13" ht="36">
      <c r="A8" s="201">
        <v>6</v>
      </c>
      <c r="B8" s="201" t="s">
        <v>2406</v>
      </c>
      <c r="C8" s="112" t="s">
        <v>2407</v>
      </c>
      <c r="D8" s="112" t="s">
        <v>2408</v>
      </c>
      <c r="E8" s="201" t="s">
        <v>2386</v>
      </c>
      <c r="F8" s="202">
        <v>1.79</v>
      </c>
      <c r="G8" s="201" t="s">
        <v>2409</v>
      </c>
      <c r="H8" s="201" t="s">
        <v>2404</v>
      </c>
      <c r="I8" s="201" t="s">
        <v>2405</v>
      </c>
      <c r="J8" s="201"/>
      <c r="K8" s="201"/>
      <c r="L8" s="201"/>
      <c r="M8" s="201"/>
    </row>
    <row r="9" spans="1:13" ht="132">
      <c r="A9" s="201">
        <v>7</v>
      </c>
      <c r="B9" s="201" t="s">
        <v>2410</v>
      </c>
      <c r="C9" s="201" t="s">
        <v>2411</v>
      </c>
      <c r="D9" s="201" t="s">
        <v>1159</v>
      </c>
      <c r="E9" s="201" t="s">
        <v>2412</v>
      </c>
      <c r="F9" s="202">
        <v>80.55</v>
      </c>
      <c r="G9" s="201" t="s">
        <v>2413</v>
      </c>
      <c r="H9" s="201" t="s">
        <v>2404</v>
      </c>
      <c r="I9" s="201" t="s">
        <v>2405</v>
      </c>
      <c r="J9" s="201">
        <v>1701</v>
      </c>
      <c r="K9" s="201">
        <v>3</v>
      </c>
      <c r="L9" s="201"/>
      <c r="M9" s="201" t="s">
        <v>2414</v>
      </c>
    </row>
    <row r="10" spans="1:13" ht="24">
      <c r="A10" s="201">
        <v>8</v>
      </c>
      <c r="B10" s="201" t="s">
        <v>2415</v>
      </c>
      <c r="C10" s="201" t="s">
        <v>2416</v>
      </c>
      <c r="D10" s="201" t="s">
        <v>1612</v>
      </c>
      <c r="E10" s="201" t="s">
        <v>2412</v>
      </c>
      <c r="F10" s="202">
        <v>122.29</v>
      </c>
      <c r="G10" s="201" t="s">
        <v>2417</v>
      </c>
      <c r="H10" s="201" t="s">
        <v>2418</v>
      </c>
      <c r="I10" s="201" t="s">
        <v>2405</v>
      </c>
      <c r="J10" s="201">
        <v>98.9</v>
      </c>
      <c r="K10" s="201">
        <v>1</v>
      </c>
      <c r="L10" s="201" t="s">
        <v>217</v>
      </c>
      <c r="M10" s="201" t="s">
        <v>2414</v>
      </c>
    </row>
    <row r="11" spans="1:13" ht="24">
      <c r="A11" s="201">
        <v>9</v>
      </c>
      <c r="B11" s="201" t="s">
        <v>2419</v>
      </c>
      <c r="C11" s="201" t="s">
        <v>2420</v>
      </c>
      <c r="D11" s="201" t="s">
        <v>1606</v>
      </c>
      <c r="E11" s="201" t="s">
        <v>2412</v>
      </c>
      <c r="F11" s="202">
        <v>122.7</v>
      </c>
      <c r="G11" s="201" t="s">
        <v>2421</v>
      </c>
      <c r="H11" s="201" t="s">
        <v>2418</v>
      </c>
      <c r="I11" s="201" t="s">
        <v>2405</v>
      </c>
      <c r="J11" s="201">
        <v>225.6</v>
      </c>
      <c r="K11" s="201">
        <v>2</v>
      </c>
      <c r="L11" s="201"/>
      <c r="M11" s="201" t="s">
        <v>2414</v>
      </c>
    </row>
    <row r="12" spans="1:13" ht="36">
      <c r="A12" s="201">
        <v>10</v>
      </c>
      <c r="B12" s="201" t="s">
        <v>2422</v>
      </c>
      <c r="C12" s="201" t="s">
        <v>2423</v>
      </c>
      <c r="D12" s="201" t="s">
        <v>1612</v>
      </c>
      <c r="E12" s="201" t="s">
        <v>2412</v>
      </c>
      <c r="F12" s="202">
        <v>206.7</v>
      </c>
      <c r="G12" s="201" t="s">
        <v>2424</v>
      </c>
      <c r="H12" s="201" t="s">
        <v>2425</v>
      </c>
      <c r="I12" s="201" t="s">
        <v>1327</v>
      </c>
      <c r="J12" s="201">
        <v>1977</v>
      </c>
      <c r="K12" s="201" t="s">
        <v>217</v>
      </c>
      <c r="L12" s="201" t="s">
        <v>2426</v>
      </c>
      <c r="M12" s="201" t="s">
        <v>2414</v>
      </c>
    </row>
    <row r="13" spans="1:13" ht="24">
      <c r="A13" s="201">
        <v>11</v>
      </c>
      <c r="B13" s="201" t="s">
        <v>2427</v>
      </c>
      <c r="C13" s="201" t="s">
        <v>2428</v>
      </c>
      <c r="D13" s="201" t="s">
        <v>639</v>
      </c>
      <c r="E13" s="201" t="s">
        <v>2412</v>
      </c>
      <c r="F13" s="202">
        <v>38.15</v>
      </c>
      <c r="G13" s="201" t="s">
        <v>2429</v>
      </c>
      <c r="H13" s="201" t="s">
        <v>217</v>
      </c>
      <c r="I13" s="201" t="s">
        <v>217</v>
      </c>
      <c r="J13" s="201"/>
      <c r="K13" s="201"/>
      <c r="L13" s="201" t="s">
        <v>217</v>
      </c>
      <c r="M13" s="201"/>
    </row>
    <row r="14" spans="1:13" ht="24">
      <c r="A14" s="201">
        <v>12</v>
      </c>
      <c r="B14" s="201" t="s">
        <v>2430</v>
      </c>
      <c r="C14" s="201" t="s">
        <v>2431</v>
      </c>
      <c r="D14" s="201" t="s">
        <v>2061</v>
      </c>
      <c r="E14" s="201" t="s">
        <v>2412</v>
      </c>
      <c r="F14" s="202">
        <v>10.1</v>
      </c>
      <c r="G14" s="201" t="s">
        <v>2432</v>
      </c>
      <c r="H14" s="201" t="s">
        <v>2433</v>
      </c>
      <c r="I14" s="201" t="s">
        <v>2434</v>
      </c>
      <c r="J14" s="201" t="s">
        <v>2435</v>
      </c>
      <c r="K14" s="201">
        <v>2</v>
      </c>
      <c r="L14" s="201" t="s">
        <v>2436</v>
      </c>
      <c r="M14" s="201" t="s">
        <v>2414</v>
      </c>
    </row>
    <row r="15" spans="1:13" ht="24">
      <c r="A15" s="201">
        <v>13</v>
      </c>
      <c r="B15" s="201" t="s">
        <v>2437</v>
      </c>
      <c r="C15" s="201" t="s">
        <v>2438</v>
      </c>
      <c r="D15" s="201" t="s">
        <v>2061</v>
      </c>
      <c r="E15" s="201" t="s">
        <v>2412</v>
      </c>
      <c r="F15" s="202">
        <v>7.36</v>
      </c>
      <c r="G15" s="201" t="s">
        <v>2439</v>
      </c>
      <c r="H15" s="201" t="s">
        <v>217</v>
      </c>
      <c r="I15" s="201" t="s">
        <v>217</v>
      </c>
      <c r="J15" s="201"/>
      <c r="K15" s="201"/>
      <c r="L15" s="201"/>
      <c r="M15" s="201"/>
    </row>
    <row r="16" spans="1:13" ht="24">
      <c r="A16" s="201">
        <v>14</v>
      </c>
      <c r="B16" s="201" t="s">
        <v>2440</v>
      </c>
      <c r="C16" s="201" t="s">
        <v>2441</v>
      </c>
      <c r="D16" s="201" t="s">
        <v>1612</v>
      </c>
      <c r="E16" s="201" t="s">
        <v>2412</v>
      </c>
      <c r="F16" s="202">
        <v>18.42</v>
      </c>
      <c r="G16" s="201" t="s">
        <v>2442</v>
      </c>
      <c r="H16" s="201" t="s">
        <v>2418</v>
      </c>
      <c r="I16" s="201" t="s">
        <v>2443</v>
      </c>
      <c r="J16" s="201">
        <v>405.9</v>
      </c>
      <c r="K16" s="201">
        <v>1</v>
      </c>
      <c r="L16" s="201" t="s">
        <v>2444</v>
      </c>
      <c r="M16" s="201" t="s">
        <v>2414</v>
      </c>
    </row>
    <row r="17" spans="1:13" ht="12">
      <c r="A17" s="201"/>
      <c r="B17" s="201" t="s">
        <v>2445</v>
      </c>
      <c r="C17" s="112" t="s">
        <v>2446</v>
      </c>
      <c r="D17" s="201" t="s">
        <v>1612</v>
      </c>
      <c r="E17" s="201" t="s">
        <v>2412</v>
      </c>
      <c r="F17" s="202">
        <v>1639</v>
      </c>
      <c r="G17" s="201"/>
      <c r="H17" s="201"/>
      <c r="I17" s="201"/>
      <c r="J17" s="201"/>
      <c r="K17" s="201"/>
      <c r="L17" s="201"/>
      <c r="M17" s="201"/>
    </row>
    <row r="18" spans="1:13" ht="39.75" customHeight="1">
      <c r="A18" s="201">
        <v>15</v>
      </c>
      <c r="B18" s="201" t="s">
        <v>2447</v>
      </c>
      <c r="C18" s="201" t="s">
        <v>2448</v>
      </c>
      <c r="D18" s="201" t="s">
        <v>639</v>
      </c>
      <c r="E18" s="201" t="s">
        <v>2449</v>
      </c>
      <c r="F18" s="202">
        <v>20.03</v>
      </c>
      <c r="G18" s="201" t="s">
        <v>1959</v>
      </c>
      <c r="H18" s="201"/>
      <c r="I18" s="201"/>
      <c r="J18" s="201"/>
      <c r="K18" s="201"/>
      <c r="L18" s="201"/>
      <c r="M18" s="201"/>
    </row>
    <row r="19" spans="1:13" ht="39.75" customHeight="1">
      <c r="A19" s="201">
        <v>16</v>
      </c>
      <c r="B19" s="201" t="s">
        <v>2450</v>
      </c>
      <c r="C19" s="201" t="s">
        <v>1961</v>
      </c>
      <c r="D19" s="201" t="s">
        <v>639</v>
      </c>
      <c r="E19" s="201" t="s">
        <v>2449</v>
      </c>
      <c r="F19" s="202">
        <v>141.41</v>
      </c>
      <c r="G19" s="201"/>
      <c r="H19" s="201" t="s">
        <v>2451</v>
      </c>
      <c r="I19" s="201" t="s">
        <v>2452</v>
      </c>
      <c r="J19" s="201">
        <v>189</v>
      </c>
      <c r="K19" s="201">
        <v>1</v>
      </c>
      <c r="L19" s="201" t="s">
        <v>2453</v>
      </c>
      <c r="M19" s="201" t="s">
        <v>2454</v>
      </c>
    </row>
    <row r="20" spans="1:13" ht="204">
      <c r="A20" s="201">
        <v>17</v>
      </c>
      <c r="B20" s="201" t="s">
        <v>2455</v>
      </c>
      <c r="C20" s="201" t="s">
        <v>2456</v>
      </c>
      <c r="D20" s="201" t="s">
        <v>639</v>
      </c>
      <c r="E20" s="201" t="s">
        <v>2449</v>
      </c>
      <c r="F20" s="202">
        <v>8.42</v>
      </c>
      <c r="G20" s="201" t="s">
        <v>1964</v>
      </c>
      <c r="H20" s="201"/>
      <c r="I20" s="201"/>
      <c r="J20" s="201"/>
      <c r="K20" s="201"/>
      <c r="L20" s="201"/>
      <c r="M20" s="201"/>
    </row>
    <row r="21" spans="1:13" ht="60">
      <c r="A21" s="201">
        <v>18</v>
      </c>
      <c r="B21" s="201" t="s">
        <v>2457</v>
      </c>
      <c r="C21" s="201" t="s">
        <v>1966</v>
      </c>
      <c r="D21" s="201" t="s">
        <v>639</v>
      </c>
      <c r="E21" s="201" t="s">
        <v>2449</v>
      </c>
      <c r="F21" s="202">
        <v>29.35</v>
      </c>
      <c r="G21" s="201" t="s">
        <v>1967</v>
      </c>
      <c r="H21" s="201"/>
      <c r="I21" s="201"/>
      <c r="J21" s="201"/>
      <c r="K21" s="201"/>
      <c r="L21" s="201"/>
      <c r="M21" s="201"/>
    </row>
    <row r="22" spans="1:13" ht="132">
      <c r="A22" s="201">
        <v>19</v>
      </c>
      <c r="B22" s="201" t="s">
        <v>2458</v>
      </c>
      <c r="C22" s="201" t="s">
        <v>2459</v>
      </c>
      <c r="D22" s="201" t="s">
        <v>639</v>
      </c>
      <c r="E22" s="201" t="s">
        <v>2449</v>
      </c>
      <c r="F22" s="202">
        <v>14.22</v>
      </c>
      <c r="G22" s="201" t="s">
        <v>1970</v>
      </c>
      <c r="H22" s="201"/>
      <c r="I22" s="201"/>
      <c r="J22" s="201"/>
      <c r="K22" s="201"/>
      <c r="L22" s="201"/>
      <c r="M22" s="201"/>
    </row>
    <row r="23" spans="1:13" ht="24">
      <c r="A23" s="201">
        <v>20</v>
      </c>
      <c r="B23" s="201" t="s">
        <v>2460</v>
      </c>
      <c r="C23" s="201" t="s">
        <v>1972</v>
      </c>
      <c r="D23" s="201" t="s">
        <v>639</v>
      </c>
      <c r="E23" s="201" t="s">
        <v>2449</v>
      </c>
      <c r="F23" s="202">
        <v>5.21</v>
      </c>
      <c r="G23" s="203" t="s">
        <v>1973</v>
      </c>
      <c r="H23" s="201"/>
      <c r="I23" s="201"/>
      <c r="J23" s="201"/>
      <c r="K23" s="201"/>
      <c r="L23" s="201"/>
      <c r="M23" s="201"/>
    </row>
    <row r="24" spans="1:13" ht="60">
      <c r="A24" s="201">
        <v>21</v>
      </c>
      <c r="B24" s="201" t="s">
        <v>2461</v>
      </c>
      <c r="C24" s="201" t="s">
        <v>1975</v>
      </c>
      <c r="D24" s="201" t="s">
        <v>622</v>
      </c>
      <c r="E24" s="201" t="s">
        <v>2449</v>
      </c>
      <c r="F24" s="202">
        <v>6.29</v>
      </c>
      <c r="G24" s="201" t="s">
        <v>1976</v>
      </c>
      <c r="H24" s="201"/>
      <c r="I24" s="201"/>
      <c r="J24" s="201"/>
      <c r="K24" s="201"/>
      <c r="L24" s="201"/>
      <c r="M24" s="201"/>
    </row>
    <row r="25" spans="1:13" ht="108">
      <c r="A25" s="201">
        <v>22</v>
      </c>
      <c r="B25" s="201" t="s">
        <v>2462</v>
      </c>
      <c r="C25" s="201" t="s">
        <v>1978</v>
      </c>
      <c r="D25" s="201" t="s">
        <v>1612</v>
      </c>
      <c r="E25" s="201" t="s">
        <v>2449</v>
      </c>
      <c r="F25" s="202">
        <v>42</v>
      </c>
      <c r="G25" s="201" t="s">
        <v>1979</v>
      </c>
      <c r="H25" s="201"/>
      <c r="I25" s="201"/>
      <c r="J25" s="201"/>
      <c r="K25" s="201"/>
      <c r="L25" s="201"/>
      <c r="M25" s="201"/>
    </row>
    <row r="26" spans="1:13" ht="72">
      <c r="A26" s="201">
        <v>23</v>
      </c>
      <c r="B26" s="201" t="s">
        <v>2463</v>
      </c>
      <c r="C26" s="201" t="s">
        <v>1981</v>
      </c>
      <c r="D26" s="201" t="s">
        <v>622</v>
      </c>
      <c r="E26" s="201" t="s">
        <v>2449</v>
      </c>
      <c r="F26" s="202">
        <v>9.2</v>
      </c>
      <c r="G26" s="201" t="s">
        <v>1982</v>
      </c>
      <c r="H26" s="201"/>
      <c r="I26" s="201"/>
      <c r="J26" s="201"/>
      <c r="K26" s="201"/>
      <c r="L26" s="201"/>
      <c r="M26" s="201"/>
    </row>
    <row r="27" spans="1:13" ht="132">
      <c r="A27" s="201">
        <v>24</v>
      </c>
      <c r="B27" s="201" t="s">
        <v>2464</v>
      </c>
      <c r="C27" s="201" t="s">
        <v>1984</v>
      </c>
      <c r="D27" s="201" t="s">
        <v>1159</v>
      </c>
      <c r="E27" s="201" t="s">
        <v>2449</v>
      </c>
      <c r="F27" s="202">
        <v>39.86</v>
      </c>
      <c r="G27" s="201" t="s">
        <v>1985</v>
      </c>
      <c r="H27" s="201"/>
      <c r="I27" s="201"/>
      <c r="J27" s="201"/>
      <c r="K27" s="201"/>
      <c r="L27" s="201"/>
      <c r="M27" s="201"/>
    </row>
    <row r="28" spans="1:13" ht="60">
      <c r="A28" s="201">
        <v>25</v>
      </c>
      <c r="B28" s="201" t="s">
        <v>2465</v>
      </c>
      <c r="C28" s="201" t="s">
        <v>1987</v>
      </c>
      <c r="D28" s="201" t="s">
        <v>622</v>
      </c>
      <c r="E28" s="201" t="s">
        <v>2449</v>
      </c>
      <c r="F28" s="202">
        <v>8.59</v>
      </c>
      <c r="G28" s="201" t="s">
        <v>1988</v>
      </c>
      <c r="H28" s="201"/>
      <c r="I28" s="201"/>
      <c r="J28" s="201"/>
      <c r="K28" s="201"/>
      <c r="L28" s="201"/>
      <c r="M28" s="201"/>
    </row>
    <row r="29" spans="1:13" ht="96">
      <c r="A29" s="201">
        <v>26</v>
      </c>
      <c r="B29" s="201" t="s">
        <v>2466</v>
      </c>
      <c r="C29" s="201" t="s">
        <v>1990</v>
      </c>
      <c r="D29" s="201" t="s">
        <v>15</v>
      </c>
      <c r="E29" s="201" t="s">
        <v>2449</v>
      </c>
      <c r="F29" s="202">
        <v>21.71</v>
      </c>
      <c r="G29" s="201" t="s">
        <v>1991</v>
      </c>
      <c r="H29" s="201"/>
      <c r="I29" s="201"/>
      <c r="J29" s="201"/>
      <c r="K29" s="201">
        <v>1</v>
      </c>
      <c r="L29" s="201"/>
      <c r="M29" s="201"/>
    </row>
    <row r="30" spans="1:13" ht="48">
      <c r="A30" s="201">
        <v>27</v>
      </c>
      <c r="B30" s="201" t="s">
        <v>2467</v>
      </c>
      <c r="C30" s="201" t="s">
        <v>1993</v>
      </c>
      <c r="D30" s="201" t="s">
        <v>1612</v>
      </c>
      <c r="E30" s="201" t="s">
        <v>2449</v>
      </c>
      <c r="F30" s="202">
        <v>28.93</v>
      </c>
      <c r="G30" s="203" t="s">
        <v>1994</v>
      </c>
      <c r="H30" s="201"/>
      <c r="I30" s="201"/>
      <c r="J30" s="201"/>
      <c r="K30" s="201"/>
      <c r="L30" s="201"/>
      <c r="M30" s="201"/>
    </row>
    <row r="31" spans="1:13" ht="36">
      <c r="A31" s="201">
        <v>28</v>
      </c>
      <c r="B31" s="201" t="s">
        <v>2468</v>
      </c>
      <c r="C31" s="201" t="s">
        <v>1996</v>
      </c>
      <c r="D31" s="201" t="s">
        <v>1612</v>
      </c>
      <c r="E31" s="201" t="s">
        <v>2449</v>
      </c>
      <c r="F31" s="202">
        <v>7.3</v>
      </c>
      <c r="G31" s="201" t="s">
        <v>1997</v>
      </c>
      <c r="H31" s="201"/>
      <c r="I31" s="201"/>
      <c r="J31" s="201"/>
      <c r="K31" s="201"/>
      <c r="L31" s="201"/>
      <c r="M31" s="201"/>
    </row>
    <row r="32" spans="1:13" ht="12">
      <c r="A32" s="201">
        <v>29</v>
      </c>
      <c r="B32" s="201" t="s">
        <v>2469</v>
      </c>
      <c r="C32" s="201" t="s">
        <v>1999</v>
      </c>
      <c r="D32" s="201" t="s">
        <v>1159</v>
      </c>
      <c r="E32" s="201" t="s">
        <v>2449</v>
      </c>
      <c r="F32" s="202">
        <v>11.1</v>
      </c>
      <c r="G32" s="201" t="s">
        <v>2000</v>
      </c>
      <c r="H32" s="201"/>
      <c r="I32" s="201"/>
      <c r="J32" s="201"/>
      <c r="K32" s="201"/>
      <c r="L32" s="201"/>
      <c r="M32" s="201"/>
    </row>
    <row r="33" spans="1:13" ht="96">
      <c r="A33" s="201">
        <v>30</v>
      </c>
      <c r="B33" s="201" t="s">
        <v>2470</v>
      </c>
      <c r="C33" s="201" t="s">
        <v>2002</v>
      </c>
      <c r="D33" s="201" t="s">
        <v>1606</v>
      </c>
      <c r="E33" s="201" t="s">
        <v>2449</v>
      </c>
      <c r="F33" s="202">
        <v>4.94</v>
      </c>
      <c r="G33" s="201" t="s">
        <v>2003</v>
      </c>
      <c r="H33" s="201"/>
      <c r="I33" s="201"/>
      <c r="J33" s="201"/>
      <c r="K33" s="201"/>
      <c r="L33" s="201"/>
      <c r="M33" s="201"/>
    </row>
    <row r="34" spans="1:13" ht="48">
      <c r="A34" s="201">
        <v>31</v>
      </c>
      <c r="B34" s="201" t="s">
        <v>2471</v>
      </c>
      <c r="C34" s="201" t="s">
        <v>2005</v>
      </c>
      <c r="D34" s="201" t="s">
        <v>1159</v>
      </c>
      <c r="E34" s="201" t="s">
        <v>2449</v>
      </c>
      <c r="F34" s="202">
        <v>1.46</v>
      </c>
      <c r="G34" s="201" t="s">
        <v>2006</v>
      </c>
      <c r="H34" s="201"/>
      <c r="I34" s="201"/>
      <c r="J34" s="201"/>
      <c r="K34" s="201"/>
      <c r="L34" s="201"/>
      <c r="M34" s="201"/>
    </row>
    <row r="35" spans="1:13" ht="84">
      <c r="A35" s="201">
        <v>32</v>
      </c>
      <c r="B35" s="201" t="s">
        <v>2472</v>
      </c>
      <c r="C35" s="201" t="s">
        <v>2008</v>
      </c>
      <c r="D35" s="201" t="s">
        <v>1606</v>
      </c>
      <c r="E35" s="201" t="s">
        <v>2449</v>
      </c>
      <c r="F35" s="202">
        <v>21.18</v>
      </c>
      <c r="G35" s="203" t="s">
        <v>2009</v>
      </c>
      <c r="H35" s="201"/>
      <c r="I35" s="201"/>
      <c r="J35" s="201"/>
      <c r="K35" s="201"/>
      <c r="L35" s="201"/>
      <c r="M35" s="201"/>
    </row>
    <row r="36" spans="1:13" ht="48">
      <c r="A36" s="201">
        <v>33</v>
      </c>
      <c r="B36" s="201" t="s">
        <v>2473</v>
      </c>
      <c r="C36" s="201" t="s">
        <v>2011</v>
      </c>
      <c r="D36" s="201" t="s">
        <v>1567</v>
      </c>
      <c r="E36" s="201" t="s">
        <v>2449</v>
      </c>
      <c r="F36" s="202">
        <v>11.04</v>
      </c>
      <c r="G36" s="201" t="s">
        <v>2012</v>
      </c>
      <c r="H36" s="201"/>
      <c r="I36" s="201"/>
      <c r="J36" s="201"/>
      <c r="K36" s="201"/>
      <c r="L36" s="201"/>
      <c r="M36" s="201"/>
    </row>
    <row r="37" spans="1:13" ht="72">
      <c r="A37" s="201">
        <v>34</v>
      </c>
      <c r="B37" s="201" t="s">
        <v>2474</v>
      </c>
      <c r="C37" s="201" t="s">
        <v>2014</v>
      </c>
      <c r="D37" s="201" t="s">
        <v>1159</v>
      </c>
      <c r="E37" s="201" t="s">
        <v>2449</v>
      </c>
      <c r="F37" s="202">
        <v>16.64</v>
      </c>
      <c r="G37" s="201" t="s">
        <v>2015</v>
      </c>
      <c r="H37" s="201"/>
      <c r="I37" s="201"/>
      <c r="J37" s="201"/>
      <c r="K37" s="201"/>
      <c r="L37" s="201"/>
      <c r="M37" s="201"/>
    </row>
    <row r="38" spans="1:13" ht="64.5" customHeight="1">
      <c r="A38" s="201">
        <v>35</v>
      </c>
      <c r="B38" s="201" t="s">
        <v>2475</v>
      </c>
      <c r="C38" s="201" t="s">
        <v>2017</v>
      </c>
      <c r="D38" s="201" t="s">
        <v>2018</v>
      </c>
      <c r="E38" s="201" t="s">
        <v>2449</v>
      </c>
      <c r="F38" s="202">
        <v>62</v>
      </c>
      <c r="G38" s="201" t="s">
        <v>2019</v>
      </c>
      <c r="H38" s="201"/>
      <c r="I38" s="201"/>
      <c r="J38" s="201"/>
      <c r="K38" s="201"/>
      <c r="L38" s="201"/>
      <c r="M38" s="201"/>
    </row>
    <row r="39" spans="1:13" ht="64.5" customHeight="1">
      <c r="A39" s="201">
        <v>36</v>
      </c>
      <c r="B39" s="201" t="s">
        <v>2476</v>
      </c>
      <c r="C39" s="201" t="s">
        <v>2477</v>
      </c>
      <c r="D39" s="201" t="s">
        <v>2018</v>
      </c>
      <c r="E39" s="201" t="s">
        <v>2449</v>
      </c>
      <c r="F39" s="202">
        <v>9</v>
      </c>
      <c r="G39" s="201"/>
      <c r="H39" s="201"/>
      <c r="I39" s="201"/>
      <c r="J39" s="201"/>
      <c r="K39" s="201"/>
      <c r="L39" s="201"/>
      <c r="M39" s="201"/>
    </row>
    <row r="40" spans="1:13" ht="48">
      <c r="A40" s="201">
        <v>37</v>
      </c>
      <c r="B40" s="201" t="s">
        <v>2478</v>
      </c>
      <c r="C40" s="201" t="s">
        <v>2023</v>
      </c>
      <c r="D40" s="201" t="s">
        <v>2018</v>
      </c>
      <c r="E40" s="201" t="s">
        <v>2449</v>
      </c>
      <c r="F40" s="202">
        <v>10.83</v>
      </c>
      <c r="G40" s="201" t="s">
        <v>2024</v>
      </c>
      <c r="H40" s="201"/>
      <c r="I40" s="201"/>
      <c r="J40" s="201"/>
      <c r="K40" s="201"/>
      <c r="L40" s="201"/>
      <c r="M40" s="201"/>
    </row>
    <row r="41" spans="1:13" ht="96">
      <c r="A41" s="201">
        <v>38</v>
      </c>
      <c r="B41" s="201" t="s">
        <v>2479</v>
      </c>
      <c r="C41" s="201" t="s">
        <v>2026</v>
      </c>
      <c r="D41" s="201" t="s">
        <v>1567</v>
      </c>
      <c r="E41" s="201" t="s">
        <v>2449</v>
      </c>
      <c r="F41" s="202">
        <v>11.11</v>
      </c>
      <c r="G41" s="55" t="s">
        <v>2027</v>
      </c>
      <c r="H41" s="201"/>
      <c r="I41" s="201"/>
      <c r="J41" s="201"/>
      <c r="K41" s="201"/>
      <c r="L41" s="201"/>
      <c r="M41" s="201"/>
    </row>
    <row r="42" spans="1:13" ht="84">
      <c r="A42" s="201">
        <v>39</v>
      </c>
      <c r="B42" s="201" t="s">
        <v>2480</v>
      </c>
      <c r="C42" s="201" t="s">
        <v>2029</v>
      </c>
      <c r="D42" s="201" t="s">
        <v>1567</v>
      </c>
      <c r="E42" s="201" t="s">
        <v>2449</v>
      </c>
      <c r="F42" s="202">
        <v>3.55</v>
      </c>
      <c r="G42" s="201" t="s">
        <v>2030</v>
      </c>
      <c r="H42" s="201"/>
      <c r="I42" s="201"/>
      <c r="J42" s="201"/>
      <c r="K42" s="201"/>
      <c r="L42" s="201"/>
      <c r="M42" s="201"/>
    </row>
    <row r="43" spans="1:13" ht="36">
      <c r="A43" s="201">
        <v>40</v>
      </c>
      <c r="B43" s="201" t="s">
        <v>2481</v>
      </c>
      <c r="C43" s="201" t="s">
        <v>2032</v>
      </c>
      <c r="D43" s="201" t="s">
        <v>1159</v>
      </c>
      <c r="E43" s="201" t="s">
        <v>2449</v>
      </c>
      <c r="F43" s="202">
        <v>11.82</v>
      </c>
      <c r="G43" s="201" t="s">
        <v>2033</v>
      </c>
      <c r="H43" s="201"/>
      <c r="I43" s="201"/>
      <c r="J43" s="201"/>
      <c r="K43" s="201"/>
      <c r="L43" s="201"/>
      <c r="M43" s="201"/>
    </row>
    <row r="44" spans="1:13" ht="60">
      <c r="A44" s="201">
        <v>41</v>
      </c>
      <c r="B44" s="201" t="s">
        <v>2482</v>
      </c>
      <c r="C44" s="201" t="s">
        <v>2035</v>
      </c>
      <c r="D44" s="201" t="s">
        <v>2036</v>
      </c>
      <c r="E44" s="201" t="s">
        <v>2449</v>
      </c>
      <c r="F44" s="202">
        <v>34</v>
      </c>
      <c r="G44" s="201" t="s">
        <v>2037</v>
      </c>
      <c r="H44" s="201"/>
      <c r="I44" s="201"/>
      <c r="J44" s="201"/>
      <c r="K44" s="201"/>
      <c r="L44" s="201"/>
      <c r="M44" s="201"/>
    </row>
    <row r="45" spans="1:13" ht="72">
      <c r="A45" s="201">
        <v>42</v>
      </c>
      <c r="B45" s="201" t="s">
        <v>2483</v>
      </c>
      <c r="C45" s="201" t="s">
        <v>2039</v>
      </c>
      <c r="D45" s="201" t="s">
        <v>1612</v>
      </c>
      <c r="E45" s="201" t="s">
        <v>2449</v>
      </c>
      <c r="F45" s="202">
        <v>25.26</v>
      </c>
      <c r="G45" s="201" t="s">
        <v>2040</v>
      </c>
      <c r="H45" s="201"/>
      <c r="I45" s="201"/>
      <c r="J45" s="201"/>
      <c r="K45" s="201"/>
      <c r="L45" s="201"/>
      <c r="M45" s="201"/>
    </row>
    <row r="46" spans="1:13" ht="12">
      <c r="A46" s="201">
        <v>43</v>
      </c>
      <c r="B46" s="201" t="s">
        <v>2484</v>
      </c>
      <c r="C46" s="201" t="s">
        <v>2042</v>
      </c>
      <c r="D46" s="201" t="s">
        <v>1214</v>
      </c>
      <c r="E46" s="201" t="s">
        <v>2449</v>
      </c>
      <c r="F46" s="202">
        <v>48.51</v>
      </c>
      <c r="G46" s="201" t="s">
        <v>2043</v>
      </c>
      <c r="H46" s="201"/>
      <c r="I46" s="201"/>
      <c r="J46" s="201"/>
      <c r="K46" s="201"/>
      <c r="L46" s="201"/>
      <c r="M46" s="201"/>
    </row>
    <row r="47" spans="1:13" ht="36">
      <c r="A47" s="201">
        <v>44</v>
      </c>
      <c r="B47" s="201" t="s">
        <v>2485</v>
      </c>
      <c r="C47" s="201" t="s">
        <v>2045</v>
      </c>
      <c r="D47" s="201" t="s">
        <v>2046</v>
      </c>
      <c r="E47" s="201" t="s">
        <v>2449</v>
      </c>
      <c r="F47" s="202">
        <v>2.43</v>
      </c>
      <c r="G47" s="201" t="s">
        <v>2047</v>
      </c>
      <c r="H47" s="201"/>
      <c r="I47" s="201"/>
      <c r="J47" s="201"/>
      <c r="K47" s="201"/>
      <c r="L47" s="201"/>
      <c r="M47" s="201"/>
    </row>
    <row r="48" spans="1:13" ht="36">
      <c r="A48" s="201">
        <v>45</v>
      </c>
      <c r="B48" s="201" t="s">
        <v>2486</v>
      </c>
      <c r="C48" s="201" t="s">
        <v>2049</v>
      </c>
      <c r="D48" s="201" t="s">
        <v>2046</v>
      </c>
      <c r="E48" s="201" t="s">
        <v>2449</v>
      </c>
      <c r="F48" s="202">
        <v>1.63</v>
      </c>
      <c r="G48" s="201" t="s">
        <v>2050</v>
      </c>
      <c r="H48" s="201"/>
      <c r="I48" s="201"/>
      <c r="J48" s="201"/>
      <c r="K48" s="201"/>
      <c r="L48" s="201"/>
      <c r="M48" s="201"/>
    </row>
    <row r="49" spans="1:13" ht="49.5" customHeight="1">
      <c r="A49" s="201">
        <v>46</v>
      </c>
      <c r="B49" s="201" t="s">
        <v>2487</v>
      </c>
      <c r="C49" s="201" t="s">
        <v>2052</v>
      </c>
      <c r="D49" s="201" t="s">
        <v>2036</v>
      </c>
      <c r="E49" s="201" t="s">
        <v>2449</v>
      </c>
      <c r="F49" s="202">
        <v>15.12</v>
      </c>
      <c r="G49" s="201" t="s">
        <v>2053</v>
      </c>
      <c r="H49" s="201"/>
      <c r="I49" s="201"/>
      <c r="J49" s="201"/>
      <c r="K49" s="201"/>
      <c r="L49" s="201"/>
      <c r="M49" s="201"/>
    </row>
    <row r="50" spans="1:13" ht="49.5" customHeight="1">
      <c r="A50" s="201">
        <v>47</v>
      </c>
      <c r="B50" s="201" t="s">
        <v>2488</v>
      </c>
      <c r="C50" s="201" t="s">
        <v>2489</v>
      </c>
      <c r="D50" s="201" t="s">
        <v>2036</v>
      </c>
      <c r="E50" s="201" t="s">
        <v>2449</v>
      </c>
      <c r="F50" s="202">
        <v>2.24</v>
      </c>
      <c r="G50" s="201"/>
      <c r="H50" s="201"/>
      <c r="I50" s="201"/>
      <c r="J50" s="201"/>
      <c r="K50" s="201"/>
      <c r="L50" s="201"/>
      <c r="M50" s="201"/>
    </row>
    <row r="51" spans="1:13" ht="24">
      <c r="A51" s="201">
        <v>48</v>
      </c>
      <c r="B51" s="201" t="s">
        <v>2490</v>
      </c>
      <c r="C51" s="201" t="s">
        <v>2057</v>
      </c>
      <c r="D51" s="201" t="s">
        <v>2036</v>
      </c>
      <c r="E51" s="201" t="s">
        <v>2449</v>
      </c>
      <c r="F51" s="202">
        <v>5.06</v>
      </c>
      <c r="G51" s="201" t="s">
        <v>2058</v>
      </c>
      <c r="H51" s="201"/>
      <c r="I51" s="201"/>
      <c r="J51" s="201"/>
      <c r="K51" s="201"/>
      <c r="L51" s="201"/>
      <c r="M51" s="201"/>
    </row>
    <row r="52" spans="1:13" ht="36">
      <c r="A52" s="201">
        <v>49</v>
      </c>
      <c r="B52" s="201" t="s">
        <v>2491</v>
      </c>
      <c r="C52" s="201" t="s">
        <v>2060</v>
      </c>
      <c r="D52" s="201" t="s">
        <v>2061</v>
      </c>
      <c r="E52" s="201" t="s">
        <v>2449</v>
      </c>
      <c r="F52" s="202">
        <v>5.42</v>
      </c>
      <c r="G52" s="203" t="s">
        <v>2062</v>
      </c>
      <c r="H52" s="201"/>
      <c r="I52" s="201"/>
      <c r="J52" s="201"/>
      <c r="K52" s="201"/>
      <c r="L52" s="201"/>
      <c r="M52" s="201"/>
    </row>
    <row r="53" spans="1:13" ht="24">
      <c r="A53" s="201">
        <v>50</v>
      </c>
      <c r="B53" s="201" t="s">
        <v>2492</v>
      </c>
      <c r="C53" s="201" t="s">
        <v>2064</v>
      </c>
      <c r="D53" s="201" t="s">
        <v>2061</v>
      </c>
      <c r="E53" s="201" t="s">
        <v>2449</v>
      </c>
      <c r="F53" s="202">
        <v>3.44</v>
      </c>
      <c r="G53" s="203" t="s">
        <v>2065</v>
      </c>
      <c r="H53" s="201"/>
      <c r="I53" s="201"/>
      <c r="J53" s="201"/>
      <c r="K53" s="201"/>
      <c r="L53" s="201"/>
      <c r="M53" s="201"/>
    </row>
    <row r="54" spans="1:13" ht="36">
      <c r="A54" s="201">
        <v>51</v>
      </c>
      <c r="B54" s="201" t="s">
        <v>2493</v>
      </c>
      <c r="C54" s="201" t="s">
        <v>2067</v>
      </c>
      <c r="D54" s="201" t="s">
        <v>1612</v>
      </c>
      <c r="E54" s="201" t="s">
        <v>2449</v>
      </c>
      <c r="F54" s="202">
        <v>2.57</v>
      </c>
      <c r="G54" s="203" t="s">
        <v>2068</v>
      </c>
      <c r="H54" s="201"/>
      <c r="I54" s="201"/>
      <c r="J54" s="201"/>
      <c r="K54" s="201"/>
      <c r="L54" s="201"/>
      <c r="M54" s="201"/>
    </row>
    <row r="55" spans="1:13" ht="72">
      <c r="A55" s="201">
        <v>52</v>
      </c>
      <c r="B55" s="201" t="s">
        <v>2494</v>
      </c>
      <c r="C55" s="201" t="s">
        <v>2070</v>
      </c>
      <c r="D55" s="201" t="s">
        <v>1612</v>
      </c>
      <c r="E55" s="201" t="s">
        <v>2449</v>
      </c>
      <c r="F55" s="202">
        <v>7.93</v>
      </c>
      <c r="G55" s="203" t="s">
        <v>2071</v>
      </c>
      <c r="H55" s="201"/>
      <c r="I55" s="201"/>
      <c r="J55" s="201"/>
      <c r="K55" s="201"/>
      <c r="L55" s="201"/>
      <c r="M55" s="201"/>
    </row>
    <row r="56" spans="1:13" ht="409.5">
      <c r="A56" s="201">
        <v>53</v>
      </c>
      <c r="B56" s="201" t="s">
        <v>2495</v>
      </c>
      <c r="C56" s="201" t="s">
        <v>2073</v>
      </c>
      <c r="D56" s="201" t="s">
        <v>1159</v>
      </c>
      <c r="E56" s="201" t="s">
        <v>2449</v>
      </c>
      <c r="F56" s="202">
        <v>17.56</v>
      </c>
      <c r="G56" s="203" t="s">
        <v>2074</v>
      </c>
      <c r="H56" s="201"/>
      <c r="I56" s="201"/>
      <c r="J56" s="201"/>
      <c r="K56" s="201">
        <v>1</v>
      </c>
      <c r="L56" s="201"/>
      <c r="M56" s="201"/>
    </row>
  </sheetData>
  <sheetProtection/>
  <mergeCells count="4">
    <mergeCell ref="A1:M1"/>
    <mergeCell ref="G18:G19"/>
    <mergeCell ref="G38:G39"/>
    <mergeCell ref="G49:G50"/>
  </mergeCells>
  <printOptions/>
  <pageMargins left="0.7" right="0.7" top="0.75" bottom="0.75" header="0.3" footer="0.3"/>
  <pageSetup horizontalDpi="1200" verticalDpi="1200" orientation="portrait" paperSize="9"/>
</worksheet>
</file>

<file path=xl/worksheets/sheet12.xml><?xml version="1.0" encoding="utf-8"?>
<worksheet xmlns="http://schemas.openxmlformats.org/spreadsheetml/2006/main" xmlns:r="http://schemas.openxmlformats.org/officeDocument/2006/relationships">
  <dimension ref="A1:AB765"/>
  <sheetViews>
    <sheetView workbookViewId="0" topLeftCell="E703">
      <selection activeCell="K708" sqref="K708"/>
    </sheetView>
  </sheetViews>
  <sheetFormatPr defaultColWidth="10.00390625" defaultRowHeight="14.25"/>
  <cols>
    <col min="1" max="1" width="4.125" style="123" customWidth="1"/>
    <col min="2" max="2" width="7.25390625" style="123" customWidth="1"/>
    <col min="3" max="3" width="21.75390625" style="124" customWidth="1"/>
    <col min="4" max="4" width="7.50390625" style="123" hidden="1" customWidth="1"/>
    <col min="5" max="5" width="12.375" style="123" customWidth="1"/>
    <col min="6" max="6" width="1.12109375" style="125" hidden="1" customWidth="1"/>
    <col min="7" max="7" width="42.25390625" style="125" customWidth="1"/>
    <col min="8" max="8" width="8.00390625" style="123" customWidth="1"/>
    <col min="9" max="9" width="9.375" style="123" customWidth="1"/>
    <col min="10" max="10" width="8.50390625" style="123" customWidth="1"/>
    <col min="11" max="11" width="9.50390625" style="123" customWidth="1"/>
    <col min="12" max="12" width="9.50390625" style="125" bestFit="1" customWidth="1"/>
    <col min="13" max="13" width="12.75390625" style="123" customWidth="1"/>
    <col min="14" max="16384" width="10.00390625" style="125" customWidth="1"/>
  </cols>
  <sheetData>
    <row r="1" spans="1:13" ht="20.25" customHeight="1">
      <c r="A1" s="126" t="s">
        <v>2496</v>
      </c>
      <c r="B1" s="126"/>
      <c r="C1" s="126"/>
      <c r="D1" s="126"/>
      <c r="E1" s="126"/>
      <c r="F1" s="126"/>
      <c r="G1" s="127"/>
      <c r="H1" s="126"/>
      <c r="I1" s="126"/>
      <c r="J1" s="126"/>
      <c r="K1" s="126"/>
      <c r="L1" s="126"/>
      <c r="M1" s="126"/>
    </row>
    <row r="2" spans="1:13" s="113" customFormat="1" ht="24.75">
      <c r="A2" s="128" t="s">
        <v>22</v>
      </c>
      <c r="B2" s="128" t="s">
        <v>2497</v>
      </c>
      <c r="C2" s="129" t="s">
        <v>2498</v>
      </c>
      <c r="D2" s="130"/>
      <c r="E2" s="128" t="s">
        <v>2499</v>
      </c>
      <c r="F2" s="131"/>
      <c r="G2" s="128" t="s">
        <v>2500</v>
      </c>
      <c r="H2" s="128" t="s">
        <v>2501</v>
      </c>
      <c r="I2" s="128" t="s">
        <v>2085</v>
      </c>
      <c r="J2" s="128" t="s">
        <v>2502</v>
      </c>
      <c r="K2" s="128" t="s">
        <v>2503</v>
      </c>
      <c r="L2" s="129" t="s">
        <v>2504</v>
      </c>
      <c r="M2" s="129" t="s">
        <v>2505</v>
      </c>
    </row>
    <row r="3" spans="1:13" s="114" customFormat="1" ht="12">
      <c r="A3" s="132">
        <v>1</v>
      </c>
      <c r="B3" s="132" t="s">
        <v>2506</v>
      </c>
      <c r="C3" s="133" t="s">
        <v>2507</v>
      </c>
      <c r="D3" s="132">
        <v>84170</v>
      </c>
      <c r="E3" s="132" t="s">
        <v>81</v>
      </c>
      <c r="F3" s="134" t="s">
        <v>217</v>
      </c>
      <c r="G3" s="135" t="s">
        <v>2508</v>
      </c>
      <c r="H3" s="132">
        <v>0.058</v>
      </c>
      <c r="I3" s="132" t="s">
        <v>2509</v>
      </c>
      <c r="J3" s="132" t="s">
        <v>2510</v>
      </c>
      <c r="K3" s="132">
        <v>330.8</v>
      </c>
      <c r="L3" s="142" t="s">
        <v>2511</v>
      </c>
      <c r="M3" s="143"/>
    </row>
    <row r="4" spans="1:13" s="114" customFormat="1" ht="12">
      <c r="A4" s="132"/>
      <c r="B4" s="132"/>
      <c r="C4" s="132"/>
      <c r="D4" s="132"/>
      <c r="E4" s="132"/>
      <c r="F4" s="134"/>
      <c r="G4" s="135" t="s">
        <v>2512</v>
      </c>
      <c r="H4" s="132"/>
      <c r="I4" s="132"/>
      <c r="J4" s="132"/>
      <c r="K4" s="132"/>
      <c r="L4" s="142"/>
      <c r="M4" s="143"/>
    </row>
    <row r="5" spans="1:13" s="114" customFormat="1" ht="12">
      <c r="A5" s="132"/>
      <c r="B5" s="132"/>
      <c r="C5" s="132"/>
      <c r="D5" s="132"/>
      <c r="E5" s="132"/>
      <c r="F5" s="134"/>
      <c r="G5" s="135" t="s">
        <v>2513</v>
      </c>
      <c r="H5" s="132"/>
      <c r="I5" s="132"/>
      <c r="J5" s="132"/>
      <c r="K5" s="132"/>
      <c r="L5" s="142"/>
      <c r="M5" s="143"/>
    </row>
    <row r="6" spans="1:13" s="114" customFormat="1" ht="12">
      <c r="A6" s="132">
        <v>2</v>
      </c>
      <c r="B6" s="132" t="s">
        <v>2514</v>
      </c>
      <c r="C6" s="132" t="s">
        <v>778</v>
      </c>
      <c r="D6" s="132">
        <v>84711</v>
      </c>
      <c r="E6" s="132" t="s">
        <v>779</v>
      </c>
      <c r="F6" s="134"/>
      <c r="G6" s="136" t="s">
        <v>2515</v>
      </c>
      <c r="H6" s="132">
        <v>0.046</v>
      </c>
      <c r="I6" s="132" t="s">
        <v>2509</v>
      </c>
      <c r="J6" s="132" t="s">
        <v>89</v>
      </c>
      <c r="K6" s="132">
        <v>238</v>
      </c>
      <c r="L6" s="142" t="s">
        <v>2511</v>
      </c>
      <c r="M6" s="143"/>
    </row>
    <row r="7" spans="1:13" s="114" customFormat="1" ht="12">
      <c r="A7" s="132"/>
      <c r="B7" s="132"/>
      <c r="C7" s="132"/>
      <c r="D7" s="132"/>
      <c r="E7" s="132"/>
      <c r="F7" s="134"/>
      <c r="G7" s="136" t="s">
        <v>2516</v>
      </c>
      <c r="H7" s="132"/>
      <c r="I7" s="132"/>
      <c r="J7" s="132"/>
      <c r="K7" s="132"/>
      <c r="L7" s="142"/>
      <c r="M7" s="143"/>
    </row>
    <row r="8" spans="1:13" s="114" customFormat="1" ht="12">
      <c r="A8" s="132"/>
      <c r="B8" s="132"/>
      <c r="C8" s="132"/>
      <c r="D8" s="132"/>
      <c r="E8" s="132"/>
      <c r="F8" s="134"/>
      <c r="G8" s="136" t="s">
        <v>2517</v>
      </c>
      <c r="H8" s="132"/>
      <c r="I8" s="132"/>
      <c r="J8" s="132"/>
      <c r="K8" s="132"/>
      <c r="L8" s="142"/>
      <c r="M8" s="143"/>
    </row>
    <row r="9" spans="1:13" ht="12">
      <c r="A9" s="137">
        <v>3</v>
      </c>
      <c r="B9" s="137" t="s">
        <v>2518</v>
      </c>
      <c r="C9" s="137" t="s">
        <v>780</v>
      </c>
      <c r="D9" s="137">
        <v>84711</v>
      </c>
      <c r="E9" s="137" t="s">
        <v>779</v>
      </c>
      <c r="F9" s="138"/>
      <c r="G9" s="136" t="s">
        <v>2519</v>
      </c>
      <c r="H9" s="137">
        <v>0.046</v>
      </c>
      <c r="I9" s="137" t="s">
        <v>2509</v>
      </c>
      <c r="J9" s="137" t="s">
        <v>89</v>
      </c>
      <c r="K9" s="137">
        <v>536.8</v>
      </c>
      <c r="L9" s="144" t="s">
        <v>2511</v>
      </c>
      <c r="M9" s="145"/>
    </row>
    <row r="10" spans="1:13" ht="12">
      <c r="A10" s="137"/>
      <c r="B10" s="137"/>
      <c r="C10" s="137"/>
      <c r="D10" s="137"/>
      <c r="E10" s="137"/>
      <c r="F10" s="138"/>
      <c r="G10" s="136" t="s">
        <v>2520</v>
      </c>
      <c r="H10" s="137"/>
      <c r="I10" s="137"/>
      <c r="J10" s="137"/>
      <c r="K10" s="137"/>
      <c r="L10" s="144"/>
      <c r="M10" s="145"/>
    </row>
    <row r="11" spans="1:13" ht="12">
      <c r="A11" s="137"/>
      <c r="B11" s="137"/>
      <c r="C11" s="137"/>
      <c r="D11" s="137"/>
      <c r="E11" s="137"/>
      <c r="F11" s="138"/>
      <c r="G11" s="136" t="s">
        <v>2521</v>
      </c>
      <c r="H11" s="137"/>
      <c r="I11" s="137"/>
      <c r="J11" s="137"/>
      <c r="K11" s="137"/>
      <c r="L11" s="144"/>
      <c r="M11" s="145"/>
    </row>
    <row r="12" spans="1:13" ht="12">
      <c r="A12" s="137">
        <v>4</v>
      </c>
      <c r="B12" s="137" t="s">
        <v>2522</v>
      </c>
      <c r="C12" s="137" t="s">
        <v>781</v>
      </c>
      <c r="D12" s="137">
        <v>84711</v>
      </c>
      <c r="E12" s="137" t="s">
        <v>779</v>
      </c>
      <c r="F12" s="138"/>
      <c r="G12" s="136" t="s">
        <v>2523</v>
      </c>
      <c r="H12" s="137">
        <v>0.05</v>
      </c>
      <c r="I12" s="137" t="s">
        <v>2509</v>
      </c>
      <c r="J12" s="137" t="s">
        <v>89</v>
      </c>
      <c r="K12" s="137">
        <v>253</v>
      </c>
      <c r="L12" s="144" t="s">
        <v>2511</v>
      </c>
      <c r="M12" s="146" t="s">
        <v>2524</v>
      </c>
    </row>
    <row r="13" spans="1:13" ht="12">
      <c r="A13" s="137"/>
      <c r="B13" s="137"/>
      <c r="C13" s="137"/>
      <c r="D13" s="137"/>
      <c r="E13" s="137"/>
      <c r="F13" s="138"/>
      <c r="G13" s="136" t="s">
        <v>2525</v>
      </c>
      <c r="H13" s="137"/>
      <c r="I13" s="137"/>
      <c r="J13" s="137"/>
      <c r="K13" s="137"/>
      <c r="L13" s="144"/>
      <c r="M13" s="145"/>
    </row>
    <row r="14" spans="1:13" ht="12">
      <c r="A14" s="137"/>
      <c r="B14" s="137"/>
      <c r="C14" s="137"/>
      <c r="D14" s="137"/>
      <c r="E14" s="137"/>
      <c r="F14" s="138"/>
      <c r="G14" s="136" t="s">
        <v>2526</v>
      </c>
      <c r="H14" s="137"/>
      <c r="I14" s="137"/>
      <c r="J14" s="137"/>
      <c r="K14" s="137"/>
      <c r="L14" s="144"/>
      <c r="M14" s="145"/>
    </row>
    <row r="15" spans="1:13" s="114" customFormat="1" ht="12">
      <c r="A15" s="132">
        <v>5</v>
      </c>
      <c r="B15" s="132" t="s">
        <v>2527</v>
      </c>
      <c r="C15" s="132" t="s">
        <v>546</v>
      </c>
      <c r="D15" s="132">
        <v>84853</v>
      </c>
      <c r="E15" s="132" t="s">
        <v>815</v>
      </c>
      <c r="F15" s="134"/>
      <c r="G15" s="136" t="s">
        <v>2528</v>
      </c>
      <c r="H15" s="132">
        <v>0.048</v>
      </c>
      <c r="I15" s="132" t="s">
        <v>2509</v>
      </c>
      <c r="J15" s="132" t="s">
        <v>89</v>
      </c>
      <c r="K15" s="132">
        <v>256.1</v>
      </c>
      <c r="L15" s="142" t="s">
        <v>2511</v>
      </c>
      <c r="M15" s="143"/>
    </row>
    <row r="16" spans="1:13" s="114" customFormat="1" ht="12">
      <c r="A16" s="132"/>
      <c r="B16" s="132"/>
      <c r="C16" s="132"/>
      <c r="D16" s="132"/>
      <c r="E16" s="132"/>
      <c r="F16" s="134"/>
      <c r="G16" s="136" t="s">
        <v>2529</v>
      </c>
      <c r="H16" s="132"/>
      <c r="I16" s="132"/>
      <c r="J16" s="132"/>
      <c r="K16" s="132"/>
      <c r="L16" s="142"/>
      <c r="M16" s="143"/>
    </row>
    <row r="17" spans="1:13" s="114" customFormat="1" ht="12">
      <c r="A17" s="132"/>
      <c r="B17" s="132"/>
      <c r="C17" s="132"/>
      <c r="D17" s="132"/>
      <c r="E17" s="132"/>
      <c r="F17" s="134"/>
      <c r="G17" s="136" t="s">
        <v>2530</v>
      </c>
      <c r="H17" s="132"/>
      <c r="I17" s="132"/>
      <c r="J17" s="132"/>
      <c r="K17" s="132"/>
      <c r="L17" s="142"/>
      <c r="M17" s="143"/>
    </row>
    <row r="18" spans="1:13" ht="12">
      <c r="A18" s="137">
        <v>6</v>
      </c>
      <c r="B18" s="137" t="s">
        <v>2531</v>
      </c>
      <c r="C18" s="139" t="s">
        <v>2532</v>
      </c>
      <c r="D18" s="137">
        <v>17050</v>
      </c>
      <c r="E18" s="137" t="s">
        <v>1312</v>
      </c>
      <c r="F18" s="138"/>
      <c r="G18" s="136" t="s">
        <v>2533</v>
      </c>
      <c r="H18" s="137">
        <v>0.3551</v>
      </c>
      <c r="I18" s="137" t="s">
        <v>2534</v>
      </c>
      <c r="J18" s="137" t="s">
        <v>757</v>
      </c>
      <c r="K18" s="137">
        <v>47.88</v>
      </c>
      <c r="L18" s="144"/>
      <c r="M18" s="145"/>
    </row>
    <row r="19" spans="1:13" ht="12">
      <c r="A19" s="137"/>
      <c r="B19" s="137"/>
      <c r="C19" s="140"/>
      <c r="D19" s="137"/>
      <c r="E19" s="137"/>
      <c r="F19" s="138"/>
      <c r="G19" s="136" t="s">
        <v>2535</v>
      </c>
      <c r="H19" s="137"/>
      <c r="I19" s="137"/>
      <c r="J19" s="137"/>
      <c r="K19" s="137"/>
      <c r="L19" s="144"/>
      <c r="M19" s="145"/>
    </row>
    <row r="20" spans="1:13" ht="12">
      <c r="A20" s="137"/>
      <c r="B20" s="137"/>
      <c r="C20" s="140"/>
      <c r="D20" s="137"/>
      <c r="E20" s="137"/>
      <c r="F20" s="138"/>
      <c r="G20" s="136" t="s">
        <v>2536</v>
      </c>
      <c r="H20" s="137"/>
      <c r="I20" s="137"/>
      <c r="J20" s="137"/>
      <c r="K20" s="137"/>
      <c r="L20" s="144"/>
      <c r="M20" s="145"/>
    </row>
    <row r="21" spans="1:13" ht="23.25" customHeight="1">
      <c r="A21" s="137">
        <v>7</v>
      </c>
      <c r="B21" s="137" t="s">
        <v>2537</v>
      </c>
      <c r="C21" s="137" t="s">
        <v>2538</v>
      </c>
      <c r="D21" s="137">
        <v>22001</v>
      </c>
      <c r="E21" s="137" t="s">
        <v>38</v>
      </c>
      <c r="F21" s="138" t="s">
        <v>38</v>
      </c>
      <c r="G21" s="136" t="s">
        <v>2539</v>
      </c>
      <c r="H21" s="137">
        <v>2.5589</v>
      </c>
      <c r="I21" s="137" t="s">
        <v>2540</v>
      </c>
      <c r="J21" s="137" t="s">
        <v>2541</v>
      </c>
      <c r="K21" s="137" t="s">
        <v>2542</v>
      </c>
      <c r="L21" s="144" t="s">
        <v>2511</v>
      </c>
      <c r="M21" s="146" t="s">
        <v>2215</v>
      </c>
    </row>
    <row r="22" spans="1:13" ht="12" customHeight="1">
      <c r="A22" s="137"/>
      <c r="B22" s="137"/>
      <c r="C22" s="137"/>
      <c r="D22" s="137"/>
      <c r="E22" s="137"/>
      <c r="F22" s="138"/>
      <c r="G22" s="136" t="s">
        <v>2543</v>
      </c>
      <c r="H22" s="137"/>
      <c r="I22" s="137"/>
      <c r="J22" s="137"/>
      <c r="K22" s="137"/>
      <c r="L22" s="144"/>
      <c r="M22" s="145"/>
    </row>
    <row r="23" spans="1:13" ht="12" customHeight="1">
      <c r="A23" s="137"/>
      <c r="B23" s="137"/>
      <c r="C23" s="137"/>
      <c r="D23" s="137"/>
      <c r="E23" s="137"/>
      <c r="F23" s="138"/>
      <c r="G23" s="136" t="s">
        <v>2544</v>
      </c>
      <c r="H23" s="137"/>
      <c r="I23" s="137"/>
      <c r="J23" s="137"/>
      <c r="K23" s="137"/>
      <c r="L23" s="144"/>
      <c r="M23" s="145"/>
    </row>
    <row r="24" spans="1:13" ht="12" customHeight="1">
      <c r="A24" s="137"/>
      <c r="B24" s="137"/>
      <c r="C24" s="137"/>
      <c r="D24" s="137"/>
      <c r="E24" s="137"/>
      <c r="F24" s="138"/>
      <c r="G24" s="136" t="s">
        <v>2545</v>
      </c>
      <c r="H24" s="137"/>
      <c r="I24" s="137"/>
      <c r="J24" s="137"/>
      <c r="K24" s="137"/>
      <c r="L24" s="144"/>
      <c r="M24" s="145"/>
    </row>
    <row r="25" spans="1:13" ht="12.75" customHeight="1">
      <c r="A25" s="137"/>
      <c r="B25" s="137"/>
      <c r="C25" s="137"/>
      <c r="D25" s="137"/>
      <c r="E25" s="137"/>
      <c r="F25" s="138"/>
      <c r="G25" s="136" t="s">
        <v>2546</v>
      </c>
      <c r="H25" s="137"/>
      <c r="I25" s="137"/>
      <c r="J25" s="137"/>
      <c r="K25" s="137"/>
      <c r="L25" s="144"/>
      <c r="M25" s="145"/>
    </row>
    <row r="26" spans="1:13" ht="12">
      <c r="A26" s="137"/>
      <c r="B26" s="137"/>
      <c r="C26" s="137"/>
      <c r="D26" s="137"/>
      <c r="E26" s="137"/>
      <c r="F26" s="138"/>
      <c r="G26" s="136" t="s">
        <v>2547</v>
      </c>
      <c r="H26" s="137"/>
      <c r="I26" s="137"/>
      <c r="J26" s="137"/>
      <c r="K26" s="137"/>
      <c r="L26" s="144"/>
      <c r="M26" s="145"/>
    </row>
    <row r="27" spans="1:13" ht="12" customHeight="1">
      <c r="A27" s="137"/>
      <c r="B27" s="137"/>
      <c r="C27" s="137"/>
      <c r="D27" s="137"/>
      <c r="E27" s="137"/>
      <c r="F27" s="138"/>
      <c r="G27" s="136" t="s">
        <v>2548</v>
      </c>
      <c r="H27" s="137"/>
      <c r="I27" s="137"/>
      <c r="J27" s="137"/>
      <c r="K27" s="137"/>
      <c r="L27" s="144"/>
      <c r="M27" s="145"/>
    </row>
    <row r="28" spans="1:13" ht="12" customHeight="1">
      <c r="A28" s="137"/>
      <c r="B28" s="137"/>
      <c r="C28" s="137"/>
      <c r="D28" s="137"/>
      <c r="E28" s="137"/>
      <c r="F28" s="138"/>
      <c r="G28" s="136" t="s">
        <v>2549</v>
      </c>
      <c r="H28" s="137"/>
      <c r="I28" s="137"/>
      <c r="J28" s="137"/>
      <c r="K28" s="137"/>
      <c r="L28" s="144"/>
      <c r="M28" s="145"/>
    </row>
    <row r="29" spans="1:13" ht="12.75" customHeight="1">
      <c r="A29" s="137"/>
      <c r="B29" s="137"/>
      <c r="C29" s="137"/>
      <c r="D29" s="137"/>
      <c r="E29" s="137"/>
      <c r="F29" s="138"/>
      <c r="G29" s="136" t="s">
        <v>2550</v>
      </c>
      <c r="H29" s="137"/>
      <c r="I29" s="137"/>
      <c r="J29" s="137"/>
      <c r="K29" s="137"/>
      <c r="L29" s="144"/>
      <c r="M29" s="145"/>
    </row>
    <row r="30" spans="1:13" ht="15.75" customHeight="1">
      <c r="A30" s="137">
        <v>8</v>
      </c>
      <c r="B30" s="137" t="s">
        <v>2551</v>
      </c>
      <c r="C30" s="137" t="s">
        <v>641</v>
      </c>
      <c r="D30" s="137">
        <v>22001</v>
      </c>
      <c r="E30" s="137" t="s">
        <v>38</v>
      </c>
      <c r="F30" s="138" t="s">
        <v>38</v>
      </c>
      <c r="G30" s="136" t="s">
        <v>2552</v>
      </c>
      <c r="H30" s="137">
        <v>0.48</v>
      </c>
      <c r="I30" s="137" t="s">
        <v>2534</v>
      </c>
      <c r="J30" s="137" t="s">
        <v>2510</v>
      </c>
      <c r="K30" s="137">
        <v>2049</v>
      </c>
      <c r="L30" s="144"/>
      <c r="M30" s="145"/>
    </row>
    <row r="31" spans="1:13" ht="12">
      <c r="A31" s="137"/>
      <c r="B31" s="137"/>
      <c r="C31" s="137"/>
      <c r="D31" s="137"/>
      <c r="E31" s="137"/>
      <c r="F31" s="138"/>
      <c r="G31" s="136" t="s">
        <v>2553</v>
      </c>
      <c r="H31" s="137"/>
      <c r="I31" s="137"/>
      <c r="J31" s="137"/>
      <c r="K31" s="137"/>
      <c r="L31" s="144"/>
      <c r="M31" s="145"/>
    </row>
    <row r="32" spans="1:13" ht="12">
      <c r="A32" s="137"/>
      <c r="B32" s="137"/>
      <c r="C32" s="137"/>
      <c r="D32" s="137"/>
      <c r="E32" s="137"/>
      <c r="F32" s="138"/>
      <c r="G32" s="136" t="s">
        <v>2554</v>
      </c>
      <c r="H32" s="137"/>
      <c r="I32" s="137"/>
      <c r="J32" s="137"/>
      <c r="K32" s="137"/>
      <c r="L32" s="144"/>
      <c r="M32" s="145"/>
    </row>
    <row r="33" spans="1:13" ht="23.25" customHeight="1">
      <c r="A33" s="137">
        <v>9</v>
      </c>
      <c r="B33" s="137" t="s">
        <v>2555</v>
      </c>
      <c r="C33" s="137" t="s">
        <v>2556</v>
      </c>
      <c r="D33" s="137">
        <v>22001</v>
      </c>
      <c r="E33" s="137" t="s">
        <v>38</v>
      </c>
      <c r="F33" s="138" t="s">
        <v>38</v>
      </c>
      <c r="G33" s="136" t="s">
        <v>2557</v>
      </c>
      <c r="H33" s="137">
        <v>0.2965</v>
      </c>
      <c r="I33" s="137" t="s">
        <v>2534</v>
      </c>
      <c r="J33" s="137" t="s">
        <v>2510</v>
      </c>
      <c r="K33" s="137">
        <v>989</v>
      </c>
      <c r="L33" s="144"/>
      <c r="M33" s="145"/>
    </row>
    <row r="34" spans="1:13" ht="12">
      <c r="A34" s="137"/>
      <c r="B34" s="137"/>
      <c r="C34" s="137"/>
      <c r="D34" s="137"/>
      <c r="E34" s="137"/>
      <c r="F34" s="138"/>
      <c r="G34" s="136" t="s">
        <v>2558</v>
      </c>
      <c r="H34" s="137"/>
      <c r="I34" s="137"/>
      <c r="J34" s="137"/>
      <c r="K34" s="137"/>
      <c r="L34" s="144"/>
      <c r="M34" s="145"/>
    </row>
    <row r="35" spans="1:13" ht="12">
      <c r="A35" s="137"/>
      <c r="B35" s="137"/>
      <c r="C35" s="137"/>
      <c r="D35" s="137"/>
      <c r="E35" s="137"/>
      <c r="F35" s="138"/>
      <c r="G35" s="136" t="s">
        <v>2559</v>
      </c>
      <c r="H35" s="137"/>
      <c r="I35" s="137"/>
      <c r="J35" s="137"/>
      <c r="K35" s="137"/>
      <c r="L35" s="144"/>
      <c r="M35" s="145"/>
    </row>
    <row r="36" spans="1:13" ht="12">
      <c r="A36" s="137"/>
      <c r="B36" s="137"/>
      <c r="C36" s="137"/>
      <c r="D36" s="137"/>
      <c r="E36" s="137"/>
      <c r="F36" s="138"/>
      <c r="G36" s="136" t="s">
        <v>2560</v>
      </c>
      <c r="H36" s="137"/>
      <c r="I36" s="137"/>
      <c r="J36" s="137"/>
      <c r="K36" s="137"/>
      <c r="L36" s="144"/>
      <c r="M36" s="145"/>
    </row>
    <row r="37" spans="1:13" ht="23.25" customHeight="1">
      <c r="A37" s="137">
        <v>10</v>
      </c>
      <c r="B37" s="137" t="s">
        <v>2561</v>
      </c>
      <c r="C37" s="137" t="s">
        <v>2562</v>
      </c>
      <c r="D37" s="137">
        <v>63701</v>
      </c>
      <c r="E37" s="137" t="s">
        <v>2563</v>
      </c>
      <c r="F37" s="138"/>
      <c r="G37" s="136" t="s">
        <v>2564</v>
      </c>
      <c r="H37" s="137">
        <v>0.326</v>
      </c>
      <c r="I37" s="137" t="s">
        <v>2534</v>
      </c>
      <c r="J37" s="137" t="s">
        <v>2510</v>
      </c>
      <c r="K37" s="137">
        <v>69</v>
      </c>
      <c r="L37" s="144"/>
      <c r="M37" s="145"/>
    </row>
    <row r="38" spans="1:13" ht="12">
      <c r="A38" s="137"/>
      <c r="B38" s="137"/>
      <c r="C38" s="137"/>
      <c r="D38" s="137"/>
      <c r="E38" s="137"/>
      <c r="F38" s="138"/>
      <c r="G38" s="136" t="s">
        <v>2565</v>
      </c>
      <c r="H38" s="137"/>
      <c r="I38" s="137"/>
      <c r="J38" s="137"/>
      <c r="K38" s="137"/>
      <c r="L38" s="144"/>
      <c r="M38" s="145"/>
    </row>
    <row r="39" spans="1:13" ht="12">
      <c r="A39" s="137"/>
      <c r="B39" s="137"/>
      <c r="C39" s="137"/>
      <c r="D39" s="137"/>
      <c r="E39" s="137"/>
      <c r="F39" s="138"/>
      <c r="G39" s="136" t="s">
        <v>2566</v>
      </c>
      <c r="H39" s="137"/>
      <c r="I39" s="137"/>
      <c r="J39" s="137"/>
      <c r="K39" s="137"/>
      <c r="L39" s="144"/>
      <c r="M39" s="145"/>
    </row>
    <row r="40" spans="1:13" ht="12">
      <c r="A40" s="137"/>
      <c r="B40" s="137"/>
      <c r="C40" s="137"/>
      <c r="D40" s="137"/>
      <c r="E40" s="137"/>
      <c r="F40" s="138"/>
      <c r="G40" s="136" t="s">
        <v>2567</v>
      </c>
      <c r="H40" s="137"/>
      <c r="I40" s="137"/>
      <c r="J40" s="137"/>
      <c r="K40" s="137"/>
      <c r="L40" s="144"/>
      <c r="M40" s="145"/>
    </row>
    <row r="41" spans="1:13" s="114" customFormat="1" ht="23.25" customHeight="1">
      <c r="A41" s="132">
        <v>11</v>
      </c>
      <c r="B41" s="132" t="s">
        <v>2568</v>
      </c>
      <c r="C41" s="133" t="s">
        <v>2569</v>
      </c>
      <c r="D41" s="132">
        <v>63701</v>
      </c>
      <c r="E41" s="132" t="s">
        <v>2570</v>
      </c>
      <c r="F41" s="132"/>
      <c r="G41" s="141" t="s">
        <v>2571</v>
      </c>
      <c r="H41" s="132">
        <v>0.157</v>
      </c>
      <c r="I41" s="132" t="s">
        <v>2572</v>
      </c>
      <c r="J41" s="132" t="s">
        <v>1189</v>
      </c>
      <c r="K41" s="132">
        <v>68</v>
      </c>
      <c r="L41" s="132"/>
      <c r="M41" s="132"/>
    </row>
    <row r="42" spans="1:13" s="114" customFormat="1" ht="12">
      <c r="A42" s="132"/>
      <c r="B42" s="132"/>
      <c r="C42" s="132"/>
      <c r="D42" s="132"/>
      <c r="E42" s="132"/>
      <c r="F42" s="132"/>
      <c r="G42" s="141" t="s">
        <v>2573</v>
      </c>
      <c r="H42" s="132"/>
      <c r="I42" s="132"/>
      <c r="J42" s="132"/>
      <c r="K42" s="132"/>
      <c r="L42" s="132"/>
      <c r="M42" s="132"/>
    </row>
    <row r="43" spans="1:13" s="114" customFormat="1" ht="12">
      <c r="A43" s="132"/>
      <c r="B43" s="132"/>
      <c r="C43" s="132"/>
      <c r="D43" s="132"/>
      <c r="E43" s="132"/>
      <c r="F43" s="132"/>
      <c r="G43" s="141" t="s">
        <v>2574</v>
      </c>
      <c r="H43" s="132"/>
      <c r="I43" s="132"/>
      <c r="J43" s="132"/>
      <c r="K43" s="132"/>
      <c r="L43" s="132"/>
      <c r="M43" s="132"/>
    </row>
    <row r="44" spans="1:13" s="114" customFormat="1" ht="12">
      <c r="A44" s="132"/>
      <c r="B44" s="132"/>
      <c r="C44" s="132"/>
      <c r="D44" s="132"/>
      <c r="E44" s="132"/>
      <c r="F44" s="132"/>
      <c r="G44" s="141" t="s">
        <v>2575</v>
      </c>
      <c r="H44" s="132"/>
      <c r="I44" s="132"/>
      <c r="J44" s="132"/>
      <c r="K44" s="132"/>
      <c r="L44" s="132"/>
      <c r="M44" s="132"/>
    </row>
    <row r="45" spans="1:13" s="114" customFormat="1" ht="12">
      <c r="A45" s="132"/>
      <c r="B45" s="132"/>
      <c r="C45" s="132"/>
      <c r="D45" s="132"/>
      <c r="E45" s="132"/>
      <c r="F45" s="132"/>
      <c r="G45" s="141" t="s">
        <v>2576</v>
      </c>
      <c r="H45" s="132"/>
      <c r="I45" s="132"/>
      <c r="J45" s="132"/>
      <c r="K45" s="132"/>
      <c r="L45" s="132"/>
      <c r="M45" s="132"/>
    </row>
    <row r="46" spans="1:13" s="114" customFormat="1" ht="12">
      <c r="A46" s="132"/>
      <c r="B46" s="132"/>
      <c r="C46" s="132"/>
      <c r="D46" s="132"/>
      <c r="E46" s="132"/>
      <c r="F46" s="132"/>
      <c r="G46" s="141" t="s">
        <v>2577</v>
      </c>
      <c r="H46" s="132"/>
      <c r="I46" s="132"/>
      <c r="J46" s="132"/>
      <c r="K46" s="132"/>
      <c r="L46" s="132"/>
      <c r="M46" s="132"/>
    </row>
    <row r="47" spans="1:13" ht="23.25" customHeight="1">
      <c r="A47" s="137">
        <v>12</v>
      </c>
      <c r="B47" s="137" t="s">
        <v>2578</v>
      </c>
      <c r="C47" s="128" t="s">
        <v>2579</v>
      </c>
      <c r="D47" s="137">
        <v>73070</v>
      </c>
      <c r="E47" s="137" t="s">
        <v>61</v>
      </c>
      <c r="F47" s="138"/>
      <c r="G47" s="136" t="s">
        <v>2580</v>
      </c>
      <c r="H47" s="137">
        <v>0.0589</v>
      </c>
      <c r="I47" s="128" t="s">
        <v>2572</v>
      </c>
      <c r="J47" s="137" t="s">
        <v>2510</v>
      </c>
      <c r="K47" s="137">
        <v>417</v>
      </c>
      <c r="L47" s="144"/>
      <c r="M47" s="145"/>
    </row>
    <row r="48" spans="1:13" ht="12">
      <c r="A48" s="137"/>
      <c r="B48" s="137"/>
      <c r="C48" s="137"/>
      <c r="D48" s="137"/>
      <c r="E48" s="137"/>
      <c r="F48" s="138"/>
      <c r="G48" s="136" t="s">
        <v>2581</v>
      </c>
      <c r="H48" s="137"/>
      <c r="I48" s="137"/>
      <c r="J48" s="137"/>
      <c r="K48" s="137"/>
      <c r="L48" s="144"/>
      <c r="M48" s="145"/>
    </row>
    <row r="49" spans="1:13" ht="12">
      <c r="A49" s="137"/>
      <c r="B49" s="137"/>
      <c r="C49" s="137"/>
      <c r="D49" s="137"/>
      <c r="E49" s="137"/>
      <c r="F49" s="138"/>
      <c r="G49" s="136" t="s">
        <v>2582</v>
      </c>
      <c r="H49" s="137"/>
      <c r="I49" s="137"/>
      <c r="J49" s="137"/>
      <c r="K49" s="137"/>
      <c r="L49" s="144"/>
      <c r="M49" s="145"/>
    </row>
    <row r="50" spans="1:13" ht="23.25" customHeight="1">
      <c r="A50" s="137">
        <v>13</v>
      </c>
      <c r="B50" s="137" t="s">
        <v>2583</v>
      </c>
      <c r="C50" s="137" t="s">
        <v>1298</v>
      </c>
      <c r="D50" s="137">
        <v>83020</v>
      </c>
      <c r="E50" s="137" t="s">
        <v>66</v>
      </c>
      <c r="F50" s="138"/>
      <c r="G50" s="136" t="s">
        <v>2584</v>
      </c>
      <c r="H50" s="137">
        <v>0.814</v>
      </c>
      <c r="I50" s="137" t="s">
        <v>2534</v>
      </c>
      <c r="J50" s="137" t="s">
        <v>2510</v>
      </c>
      <c r="K50" s="137">
        <v>80</v>
      </c>
      <c r="L50" s="144"/>
      <c r="M50" s="145"/>
    </row>
    <row r="51" spans="1:13" ht="12">
      <c r="A51" s="137"/>
      <c r="B51" s="137"/>
      <c r="C51" s="137"/>
      <c r="D51" s="137"/>
      <c r="E51" s="137"/>
      <c r="F51" s="138"/>
      <c r="G51" s="136" t="s">
        <v>2585</v>
      </c>
      <c r="H51" s="137"/>
      <c r="I51" s="137"/>
      <c r="J51" s="137"/>
      <c r="K51" s="137"/>
      <c r="L51" s="144"/>
      <c r="M51" s="145"/>
    </row>
    <row r="52" spans="1:13" ht="12">
      <c r="A52" s="137"/>
      <c r="B52" s="137"/>
      <c r="C52" s="137"/>
      <c r="D52" s="137"/>
      <c r="E52" s="137"/>
      <c r="F52" s="138"/>
      <c r="G52" s="136" t="s">
        <v>2586</v>
      </c>
      <c r="H52" s="137"/>
      <c r="I52" s="137"/>
      <c r="J52" s="137"/>
      <c r="K52" s="137"/>
      <c r="L52" s="144"/>
      <c r="M52" s="145"/>
    </row>
    <row r="53" spans="1:13" ht="12">
      <c r="A53" s="137"/>
      <c r="B53" s="137"/>
      <c r="C53" s="137"/>
      <c r="D53" s="137"/>
      <c r="E53" s="137"/>
      <c r="F53" s="138"/>
      <c r="G53" s="136" t="s">
        <v>2587</v>
      </c>
      <c r="H53" s="137"/>
      <c r="I53" s="137"/>
      <c r="J53" s="137"/>
      <c r="K53" s="137"/>
      <c r="L53" s="144"/>
      <c r="M53" s="145"/>
    </row>
    <row r="54" spans="1:13" ht="12">
      <c r="A54" s="137"/>
      <c r="B54" s="137"/>
      <c r="C54" s="137"/>
      <c r="D54" s="137"/>
      <c r="E54" s="137"/>
      <c r="F54" s="138"/>
      <c r="G54" s="136" t="s">
        <v>2588</v>
      </c>
      <c r="H54" s="137"/>
      <c r="I54" s="137"/>
      <c r="J54" s="137"/>
      <c r="K54" s="137"/>
      <c r="L54" s="144"/>
      <c r="M54" s="145"/>
    </row>
    <row r="55" spans="1:13" ht="23.25" customHeight="1">
      <c r="A55" s="137">
        <v>14</v>
      </c>
      <c r="B55" s="137" t="s">
        <v>2589</v>
      </c>
      <c r="C55" s="137" t="s">
        <v>1292</v>
      </c>
      <c r="D55" s="137">
        <v>83020</v>
      </c>
      <c r="E55" s="137" t="s">
        <v>66</v>
      </c>
      <c r="F55" s="138"/>
      <c r="G55" s="136" t="s">
        <v>2590</v>
      </c>
      <c r="H55" s="137">
        <v>0.9889</v>
      </c>
      <c r="I55" s="137" t="s">
        <v>2534</v>
      </c>
      <c r="J55" s="137" t="s">
        <v>2510</v>
      </c>
      <c r="K55" s="137">
        <v>78</v>
      </c>
      <c r="L55" s="144"/>
      <c r="M55" s="145"/>
    </row>
    <row r="56" spans="1:13" ht="12">
      <c r="A56" s="137"/>
      <c r="B56" s="137"/>
      <c r="C56" s="137"/>
      <c r="D56" s="137"/>
      <c r="E56" s="137"/>
      <c r="F56" s="138"/>
      <c r="G56" s="136" t="s">
        <v>2591</v>
      </c>
      <c r="H56" s="137"/>
      <c r="I56" s="137"/>
      <c r="J56" s="137"/>
      <c r="K56" s="137"/>
      <c r="L56" s="144"/>
      <c r="M56" s="145"/>
    </row>
    <row r="57" spans="1:13" ht="12">
      <c r="A57" s="137"/>
      <c r="B57" s="137"/>
      <c r="C57" s="137"/>
      <c r="D57" s="137"/>
      <c r="E57" s="137"/>
      <c r="F57" s="138"/>
      <c r="G57" s="136" t="s">
        <v>2592</v>
      </c>
      <c r="H57" s="137"/>
      <c r="I57" s="137"/>
      <c r="J57" s="137"/>
      <c r="K57" s="137"/>
      <c r="L57" s="144"/>
      <c r="M57" s="145"/>
    </row>
    <row r="58" spans="1:13" ht="23.25" customHeight="1">
      <c r="A58" s="137">
        <v>15</v>
      </c>
      <c r="B58" s="137" t="s">
        <v>2593</v>
      </c>
      <c r="C58" s="137" t="s">
        <v>701</v>
      </c>
      <c r="D58" s="137">
        <v>83230</v>
      </c>
      <c r="E58" s="137" t="s">
        <v>702</v>
      </c>
      <c r="F58" s="138"/>
      <c r="G58" s="136" t="s">
        <v>2594</v>
      </c>
      <c r="H58" s="137">
        <v>0.3538</v>
      </c>
      <c r="I58" s="137" t="s">
        <v>2534</v>
      </c>
      <c r="J58" s="137" t="s">
        <v>2510</v>
      </c>
      <c r="K58" s="137">
        <v>300</v>
      </c>
      <c r="L58" s="144"/>
      <c r="M58" s="145"/>
    </row>
    <row r="59" spans="1:13" ht="12">
      <c r="A59" s="137"/>
      <c r="B59" s="137"/>
      <c r="C59" s="137"/>
      <c r="D59" s="137"/>
      <c r="E59" s="137"/>
      <c r="F59" s="138"/>
      <c r="G59" s="136" t="s">
        <v>2595</v>
      </c>
      <c r="H59" s="137"/>
      <c r="I59" s="137"/>
      <c r="J59" s="137"/>
      <c r="K59" s="137"/>
      <c r="L59" s="144"/>
      <c r="M59" s="145"/>
    </row>
    <row r="60" spans="1:13" ht="12">
      <c r="A60" s="137"/>
      <c r="B60" s="137"/>
      <c r="C60" s="137"/>
      <c r="D60" s="137"/>
      <c r="E60" s="137"/>
      <c r="F60" s="138"/>
      <c r="G60" s="136" t="s">
        <v>2596</v>
      </c>
      <c r="H60" s="137"/>
      <c r="I60" s="137"/>
      <c r="J60" s="137"/>
      <c r="K60" s="137"/>
      <c r="L60" s="144"/>
      <c r="M60" s="145"/>
    </row>
    <row r="61" spans="1:13" ht="23.25" customHeight="1">
      <c r="A61" s="137">
        <v>16</v>
      </c>
      <c r="B61" s="137" t="s">
        <v>2597</v>
      </c>
      <c r="C61" s="137" t="s">
        <v>2598</v>
      </c>
      <c r="D61" s="137">
        <v>83906</v>
      </c>
      <c r="E61" s="137" t="s">
        <v>2599</v>
      </c>
      <c r="F61" s="138" t="s">
        <v>2599</v>
      </c>
      <c r="G61" s="136" t="s">
        <v>2600</v>
      </c>
      <c r="H61" s="137">
        <v>0.4787</v>
      </c>
      <c r="I61" s="137" t="s">
        <v>2534</v>
      </c>
      <c r="J61" s="137" t="s">
        <v>2510</v>
      </c>
      <c r="K61" s="137">
        <v>10625</v>
      </c>
      <c r="L61" s="144"/>
      <c r="M61" s="145"/>
    </row>
    <row r="62" spans="1:13" ht="12">
      <c r="A62" s="137"/>
      <c r="B62" s="137"/>
      <c r="C62" s="137"/>
      <c r="D62" s="137"/>
      <c r="E62" s="137"/>
      <c r="F62" s="138"/>
      <c r="G62" s="136" t="s">
        <v>2601</v>
      </c>
      <c r="H62" s="137"/>
      <c r="I62" s="137"/>
      <c r="J62" s="137"/>
      <c r="K62" s="137"/>
      <c r="L62" s="144"/>
      <c r="M62" s="145"/>
    </row>
    <row r="63" spans="1:13" ht="12">
      <c r="A63" s="137"/>
      <c r="B63" s="137"/>
      <c r="C63" s="137"/>
      <c r="D63" s="137"/>
      <c r="E63" s="137"/>
      <c r="F63" s="138"/>
      <c r="G63" s="136" t="s">
        <v>2602</v>
      </c>
      <c r="H63" s="137"/>
      <c r="I63" s="137"/>
      <c r="J63" s="137"/>
      <c r="K63" s="137"/>
      <c r="L63" s="144"/>
      <c r="M63" s="145"/>
    </row>
    <row r="64" spans="1:13" ht="12">
      <c r="A64" s="137"/>
      <c r="B64" s="137"/>
      <c r="C64" s="137"/>
      <c r="D64" s="137"/>
      <c r="E64" s="137"/>
      <c r="F64" s="138"/>
      <c r="G64" s="136" t="s">
        <v>2603</v>
      </c>
      <c r="H64" s="137"/>
      <c r="I64" s="137"/>
      <c r="J64" s="137"/>
      <c r="K64" s="137"/>
      <c r="L64" s="144"/>
      <c r="M64" s="145"/>
    </row>
    <row r="65" spans="1:13" ht="23.25" customHeight="1">
      <c r="A65" s="147">
        <v>17</v>
      </c>
      <c r="B65" s="148" t="s">
        <v>2604</v>
      </c>
      <c r="C65" s="148" t="s">
        <v>2605</v>
      </c>
      <c r="D65" s="137">
        <v>83906</v>
      </c>
      <c r="E65" s="148" t="s">
        <v>2316</v>
      </c>
      <c r="F65" s="138" t="s">
        <v>2599</v>
      </c>
      <c r="G65" s="136" t="s">
        <v>2606</v>
      </c>
      <c r="H65" s="148">
        <v>17.97</v>
      </c>
      <c r="I65" s="148" t="s">
        <v>2607</v>
      </c>
      <c r="J65" s="148" t="s">
        <v>1189</v>
      </c>
      <c r="K65" s="148">
        <v>635000</v>
      </c>
      <c r="L65" s="148"/>
      <c r="M65" s="148" t="s">
        <v>2608</v>
      </c>
    </row>
    <row r="66" spans="1:13" ht="12">
      <c r="A66" s="149"/>
      <c r="B66" s="150"/>
      <c r="C66" s="150"/>
      <c r="D66" s="137"/>
      <c r="E66" s="150"/>
      <c r="F66" s="138"/>
      <c r="G66" s="136" t="s">
        <v>2609</v>
      </c>
      <c r="H66" s="150"/>
      <c r="I66" s="150"/>
      <c r="J66" s="150"/>
      <c r="K66" s="150"/>
      <c r="L66" s="150"/>
      <c r="M66" s="150"/>
    </row>
    <row r="67" spans="1:13" ht="12">
      <c r="A67" s="149"/>
      <c r="B67" s="150"/>
      <c r="C67" s="150"/>
      <c r="D67" s="137"/>
      <c r="E67" s="150"/>
      <c r="F67" s="138"/>
      <c r="G67" s="136" t="s">
        <v>2610</v>
      </c>
      <c r="H67" s="150"/>
      <c r="I67" s="150"/>
      <c r="J67" s="150"/>
      <c r="K67" s="150"/>
      <c r="L67" s="150"/>
      <c r="M67" s="150"/>
    </row>
    <row r="68" spans="1:13" ht="12">
      <c r="A68" s="149"/>
      <c r="B68" s="150"/>
      <c r="C68" s="150"/>
      <c r="D68" s="137"/>
      <c r="E68" s="150"/>
      <c r="F68" s="138"/>
      <c r="G68" s="136" t="s">
        <v>2611</v>
      </c>
      <c r="H68" s="150"/>
      <c r="I68" s="150"/>
      <c r="J68" s="150"/>
      <c r="K68" s="150"/>
      <c r="L68" s="150"/>
      <c r="M68" s="150"/>
    </row>
    <row r="69" spans="1:13" ht="12">
      <c r="A69" s="149"/>
      <c r="B69" s="150"/>
      <c r="C69" s="150"/>
      <c r="D69" s="137"/>
      <c r="E69" s="150"/>
      <c r="F69" s="138"/>
      <c r="G69" s="136" t="s">
        <v>2612</v>
      </c>
      <c r="H69" s="150"/>
      <c r="I69" s="150"/>
      <c r="J69" s="150"/>
      <c r="K69" s="150"/>
      <c r="L69" s="150"/>
      <c r="M69" s="150"/>
    </row>
    <row r="70" spans="1:13" ht="23.25" customHeight="1">
      <c r="A70" s="149"/>
      <c r="B70" s="150"/>
      <c r="C70" s="150"/>
      <c r="D70" s="137">
        <v>83906</v>
      </c>
      <c r="E70" s="150" t="s">
        <v>2316</v>
      </c>
      <c r="F70" s="138" t="s">
        <v>2599</v>
      </c>
      <c r="G70" s="136" t="s">
        <v>2613</v>
      </c>
      <c r="H70" s="150">
        <v>1.68</v>
      </c>
      <c r="I70" s="150" t="s">
        <v>2614</v>
      </c>
      <c r="J70" s="150" t="s">
        <v>1189</v>
      </c>
      <c r="K70" s="150">
        <v>18860</v>
      </c>
      <c r="L70" s="150"/>
      <c r="M70" s="150"/>
    </row>
    <row r="71" spans="1:13" ht="12">
      <c r="A71" s="149"/>
      <c r="B71" s="150"/>
      <c r="C71" s="150"/>
      <c r="D71" s="137"/>
      <c r="E71" s="150"/>
      <c r="F71" s="138"/>
      <c r="G71" s="136" t="s">
        <v>2615</v>
      </c>
      <c r="H71" s="150"/>
      <c r="I71" s="150"/>
      <c r="J71" s="150"/>
      <c r="K71" s="150"/>
      <c r="L71" s="150"/>
      <c r="M71" s="150"/>
    </row>
    <row r="72" spans="1:13" ht="12">
      <c r="A72" s="149"/>
      <c r="B72" s="150"/>
      <c r="C72" s="150"/>
      <c r="D72" s="137"/>
      <c r="E72" s="150"/>
      <c r="F72" s="138"/>
      <c r="G72" s="136" t="s">
        <v>2616</v>
      </c>
      <c r="H72" s="150"/>
      <c r="I72" s="150"/>
      <c r="J72" s="150"/>
      <c r="K72" s="150"/>
      <c r="L72" s="150"/>
      <c r="M72" s="150"/>
    </row>
    <row r="73" spans="1:13" ht="12">
      <c r="A73" s="149"/>
      <c r="B73" s="150"/>
      <c r="C73" s="150"/>
      <c r="D73" s="137"/>
      <c r="E73" s="150"/>
      <c r="F73" s="138"/>
      <c r="G73" s="136" t="s">
        <v>2617</v>
      </c>
      <c r="H73" s="150"/>
      <c r="I73" s="150"/>
      <c r="J73" s="150"/>
      <c r="K73" s="150"/>
      <c r="L73" s="150"/>
      <c r="M73" s="150"/>
    </row>
    <row r="74" spans="1:13" ht="12">
      <c r="A74" s="149"/>
      <c r="B74" s="150"/>
      <c r="C74" s="150"/>
      <c r="D74" s="137"/>
      <c r="E74" s="150"/>
      <c r="F74" s="138"/>
      <c r="G74" s="136" t="s">
        <v>2618</v>
      </c>
      <c r="H74" s="150"/>
      <c r="I74" s="150"/>
      <c r="J74" s="150"/>
      <c r="K74" s="150"/>
      <c r="L74" s="150"/>
      <c r="M74" s="150"/>
    </row>
    <row r="75" spans="1:13" ht="12">
      <c r="A75" s="149"/>
      <c r="B75" s="150"/>
      <c r="C75" s="150"/>
      <c r="D75" s="137"/>
      <c r="E75" s="150"/>
      <c r="F75" s="138"/>
      <c r="G75" s="136" t="s">
        <v>2619</v>
      </c>
      <c r="H75" s="150"/>
      <c r="I75" s="150"/>
      <c r="J75" s="150"/>
      <c r="K75" s="150"/>
      <c r="L75" s="150"/>
      <c r="M75" s="150"/>
    </row>
    <row r="76" spans="1:13" ht="12">
      <c r="A76" s="149"/>
      <c r="B76" s="150"/>
      <c r="C76" s="150"/>
      <c r="D76" s="137"/>
      <c r="E76" s="150"/>
      <c r="F76" s="138"/>
      <c r="G76" s="136" t="s">
        <v>2620</v>
      </c>
      <c r="H76" s="150"/>
      <c r="I76" s="150"/>
      <c r="J76" s="150"/>
      <c r="K76" s="150"/>
      <c r="L76" s="150"/>
      <c r="M76" s="150"/>
    </row>
    <row r="77" spans="1:13" ht="12">
      <c r="A77" s="149"/>
      <c r="B77" s="150"/>
      <c r="C77" s="150"/>
      <c r="D77" s="137"/>
      <c r="E77" s="150"/>
      <c r="F77" s="138"/>
      <c r="G77" s="136" t="s">
        <v>2621</v>
      </c>
      <c r="H77" s="150"/>
      <c r="I77" s="150"/>
      <c r="J77" s="150"/>
      <c r="K77" s="150"/>
      <c r="L77" s="150"/>
      <c r="M77" s="150"/>
    </row>
    <row r="78" spans="1:13" ht="12">
      <c r="A78" s="151"/>
      <c r="B78" s="152"/>
      <c r="C78" s="152"/>
      <c r="D78" s="137"/>
      <c r="E78" s="152"/>
      <c r="F78" s="138"/>
      <c r="G78" s="136" t="s">
        <v>2622</v>
      </c>
      <c r="H78" s="152"/>
      <c r="I78" s="152"/>
      <c r="J78" s="152"/>
      <c r="K78" s="152"/>
      <c r="L78" s="152"/>
      <c r="M78" s="152"/>
    </row>
    <row r="79" spans="1:13" ht="12">
      <c r="A79" s="137">
        <v>18</v>
      </c>
      <c r="B79" s="137" t="s">
        <v>2623</v>
      </c>
      <c r="C79" s="137" t="s">
        <v>2624</v>
      </c>
      <c r="D79" s="137">
        <v>84150</v>
      </c>
      <c r="E79" s="137" t="s">
        <v>2625</v>
      </c>
      <c r="F79" s="138" t="s">
        <v>2625</v>
      </c>
      <c r="G79" s="136" t="s">
        <v>2626</v>
      </c>
      <c r="H79" s="137">
        <v>0.1487</v>
      </c>
      <c r="I79" s="137" t="s">
        <v>2534</v>
      </c>
      <c r="J79" s="137" t="s">
        <v>2627</v>
      </c>
      <c r="K79" s="137">
        <v>318.1</v>
      </c>
      <c r="L79" s="144"/>
      <c r="M79" s="145"/>
    </row>
    <row r="80" spans="1:13" ht="12">
      <c r="A80" s="137"/>
      <c r="B80" s="137"/>
      <c r="C80" s="137"/>
      <c r="D80" s="137"/>
      <c r="E80" s="137"/>
      <c r="F80" s="138"/>
      <c r="G80" s="136" t="s">
        <v>2628</v>
      </c>
      <c r="H80" s="137"/>
      <c r="I80" s="137"/>
      <c r="J80" s="137"/>
      <c r="K80" s="137"/>
      <c r="L80" s="144"/>
      <c r="M80" s="145"/>
    </row>
    <row r="81" spans="1:13" ht="12">
      <c r="A81" s="137"/>
      <c r="B81" s="137"/>
      <c r="C81" s="137"/>
      <c r="D81" s="137"/>
      <c r="E81" s="137"/>
      <c r="F81" s="138"/>
      <c r="G81" s="136" t="s">
        <v>2629</v>
      </c>
      <c r="H81" s="137"/>
      <c r="I81" s="137"/>
      <c r="J81" s="137"/>
      <c r="K81" s="137"/>
      <c r="L81" s="144"/>
      <c r="M81" s="145"/>
    </row>
    <row r="82" spans="1:13" ht="12">
      <c r="A82" s="137"/>
      <c r="B82" s="137"/>
      <c r="C82" s="137"/>
      <c r="D82" s="137"/>
      <c r="E82" s="137"/>
      <c r="F82" s="138"/>
      <c r="G82" s="136" t="s">
        <v>2630</v>
      </c>
      <c r="H82" s="137"/>
      <c r="I82" s="137"/>
      <c r="J82" s="137"/>
      <c r="K82" s="137"/>
      <c r="L82" s="144"/>
      <c r="M82" s="145"/>
    </row>
    <row r="83" spans="1:13" ht="15" customHeight="1">
      <c r="A83" s="137">
        <v>19</v>
      </c>
      <c r="B83" s="137" t="s">
        <v>2631</v>
      </c>
      <c r="C83" s="128" t="s">
        <v>1201</v>
      </c>
      <c r="D83" s="137">
        <v>84574</v>
      </c>
      <c r="E83" s="137" t="s">
        <v>2632</v>
      </c>
      <c r="F83" s="138"/>
      <c r="G83" s="136" t="s">
        <v>2633</v>
      </c>
      <c r="H83" s="137">
        <v>0.0546</v>
      </c>
      <c r="I83" s="137" t="s">
        <v>2534</v>
      </c>
      <c r="J83" s="137" t="s">
        <v>89</v>
      </c>
      <c r="K83" s="137">
        <v>232</v>
      </c>
      <c r="L83" s="144"/>
      <c r="M83" s="145"/>
    </row>
    <row r="84" spans="1:13" ht="12">
      <c r="A84" s="137"/>
      <c r="B84" s="137"/>
      <c r="C84" s="137"/>
      <c r="D84" s="137"/>
      <c r="E84" s="137"/>
      <c r="F84" s="138"/>
      <c r="G84" s="136" t="s">
        <v>2634</v>
      </c>
      <c r="H84" s="137"/>
      <c r="I84" s="137"/>
      <c r="J84" s="137"/>
      <c r="K84" s="137"/>
      <c r="L84" s="144"/>
      <c r="M84" s="145"/>
    </row>
    <row r="85" spans="1:13" ht="12">
      <c r="A85" s="137"/>
      <c r="B85" s="137"/>
      <c r="C85" s="137"/>
      <c r="D85" s="137"/>
      <c r="E85" s="137"/>
      <c r="F85" s="138"/>
      <c r="G85" s="136" t="s">
        <v>2635</v>
      </c>
      <c r="H85" s="137"/>
      <c r="I85" s="137"/>
      <c r="J85" s="137"/>
      <c r="K85" s="137"/>
      <c r="L85" s="144"/>
      <c r="M85" s="145"/>
    </row>
    <row r="86" spans="1:13" ht="12">
      <c r="A86" s="137"/>
      <c r="B86" s="137"/>
      <c r="C86" s="137"/>
      <c r="D86" s="137"/>
      <c r="E86" s="137"/>
      <c r="F86" s="138"/>
      <c r="G86" s="136" t="s">
        <v>2636</v>
      </c>
      <c r="H86" s="137"/>
      <c r="I86" s="137"/>
      <c r="J86" s="137"/>
      <c r="K86" s="137"/>
      <c r="L86" s="144"/>
      <c r="M86" s="145"/>
    </row>
    <row r="87" spans="1:13" ht="12">
      <c r="A87" s="137"/>
      <c r="B87" s="137"/>
      <c r="C87" s="137"/>
      <c r="D87" s="137"/>
      <c r="E87" s="137"/>
      <c r="F87" s="138"/>
      <c r="G87" s="136" t="s">
        <v>2637</v>
      </c>
      <c r="H87" s="137"/>
      <c r="I87" s="137"/>
      <c r="J87" s="137"/>
      <c r="K87" s="137"/>
      <c r="L87" s="144"/>
      <c r="M87" s="145"/>
    </row>
    <row r="88" spans="1:13" s="114" customFormat="1" ht="23.25" customHeight="1">
      <c r="A88" s="132">
        <v>20</v>
      </c>
      <c r="B88" s="132" t="s">
        <v>2638</v>
      </c>
      <c r="C88" s="133" t="s">
        <v>457</v>
      </c>
      <c r="D88" s="132">
        <v>84711</v>
      </c>
      <c r="E88" s="132" t="s">
        <v>779</v>
      </c>
      <c r="F88" s="134"/>
      <c r="G88" s="136" t="s">
        <v>2639</v>
      </c>
      <c r="H88" s="132">
        <v>0.05</v>
      </c>
      <c r="I88" s="133" t="s">
        <v>2572</v>
      </c>
      <c r="J88" s="132" t="s">
        <v>89</v>
      </c>
      <c r="K88" s="132">
        <v>800</v>
      </c>
      <c r="L88" s="142" t="s">
        <v>2511</v>
      </c>
      <c r="M88" s="143"/>
    </row>
    <row r="89" spans="1:13" s="114" customFormat="1" ht="12">
      <c r="A89" s="132"/>
      <c r="B89" s="132"/>
      <c r="C89" s="132"/>
      <c r="D89" s="132"/>
      <c r="E89" s="132"/>
      <c r="F89" s="134"/>
      <c r="G89" s="136" t="s">
        <v>2640</v>
      </c>
      <c r="H89" s="132"/>
      <c r="I89" s="132"/>
      <c r="J89" s="132"/>
      <c r="K89" s="132"/>
      <c r="L89" s="142"/>
      <c r="M89" s="143"/>
    </row>
    <row r="90" spans="1:13" s="114" customFormat="1" ht="12">
      <c r="A90" s="132"/>
      <c r="B90" s="132"/>
      <c r="C90" s="132"/>
      <c r="D90" s="132"/>
      <c r="E90" s="132"/>
      <c r="F90" s="134"/>
      <c r="G90" s="136" t="s">
        <v>2641</v>
      </c>
      <c r="H90" s="132"/>
      <c r="I90" s="132"/>
      <c r="J90" s="132"/>
      <c r="K90" s="132"/>
      <c r="L90" s="142"/>
      <c r="M90" s="143"/>
    </row>
    <row r="91" spans="1:13" ht="12">
      <c r="A91" s="137">
        <v>21</v>
      </c>
      <c r="B91" s="137" t="s">
        <v>2642</v>
      </c>
      <c r="C91" s="128" t="s">
        <v>545</v>
      </c>
      <c r="D91" s="137">
        <v>84853</v>
      </c>
      <c r="E91" s="137" t="s">
        <v>815</v>
      </c>
      <c r="F91" s="138"/>
      <c r="G91" s="136" t="s">
        <v>2643</v>
      </c>
      <c r="H91" s="137">
        <v>0.061</v>
      </c>
      <c r="I91" s="128" t="s">
        <v>2572</v>
      </c>
      <c r="J91" s="137" t="s">
        <v>89</v>
      </c>
      <c r="K91" s="137">
        <v>600</v>
      </c>
      <c r="L91" s="144"/>
      <c r="M91" s="145"/>
    </row>
    <row r="92" spans="1:13" ht="12">
      <c r="A92" s="137"/>
      <c r="B92" s="137"/>
      <c r="C92" s="137"/>
      <c r="D92" s="137"/>
      <c r="E92" s="137"/>
      <c r="F92" s="138"/>
      <c r="G92" s="136" t="s">
        <v>2644</v>
      </c>
      <c r="H92" s="137"/>
      <c r="I92" s="137"/>
      <c r="J92" s="137"/>
      <c r="K92" s="137"/>
      <c r="L92" s="144"/>
      <c r="M92" s="145"/>
    </row>
    <row r="93" spans="1:13" ht="12">
      <c r="A93" s="137"/>
      <c r="B93" s="137"/>
      <c r="C93" s="137"/>
      <c r="D93" s="137"/>
      <c r="E93" s="137"/>
      <c r="F93" s="138"/>
      <c r="G93" s="136" t="s">
        <v>2645</v>
      </c>
      <c r="H93" s="137"/>
      <c r="I93" s="137"/>
      <c r="J93" s="137"/>
      <c r="K93" s="137"/>
      <c r="L93" s="144"/>
      <c r="M93" s="145"/>
    </row>
    <row r="94" spans="1:13" ht="12">
      <c r="A94" s="137">
        <v>22</v>
      </c>
      <c r="B94" s="137" t="s">
        <v>2646</v>
      </c>
      <c r="C94" s="137" t="s">
        <v>828</v>
      </c>
      <c r="D94" s="137">
        <v>97010</v>
      </c>
      <c r="E94" s="137" t="s">
        <v>829</v>
      </c>
      <c r="F94" s="138"/>
      <c r="G94" s="136" t="s">
        <v>2647</v>
      </c>
      <c r="H94" s="137">
        <v>0.043</v>
      </c>
      <c r="I94" s="137" t="s">
        <v>2534</v>
      </c>
      <c r="J94" s="137" t="s">
        <v>757</v>
      </c>
      <c r="K94" s="137">
        <v>3</v>
      </c>
      <c r="L94" s="144"/>
      <c r="M94" s="145"/>
    </row>
    <row r="95" spans="1:13" ht="12">
      <c r="A95" s="137"/>
      <c r="B95" s="137"/>
      <c r="C95" s="137"/>
      <c r="D95" s="137"/>
      <c r="E95" s="137"/>
      <c r="F95" s="138"/>
      <c r="G95" s="136" t="s">
        <v>2648</v>
      </c>
      <c r="H95" s="137"/>
      <c r="I95" s="137"/>
      <c r="J95" s="137"/>
      <c r="K95" s="137"/>
      <c r="L95" s="144"/>
      <c r="M95" s="145"/>
    </row>
    <row r="96" spans="1:13" ht="12">
      <c r="A96" s="137"/>
      <c r="B96" s="137"/>
      <c r="C96" s="137"/>
      <c r="D96" s="137"/>
      <c r="E96" s="137"/>
      <c r="F96" s="138"/>
      <c r="G96" s="136" t="s">
        <v>2649</v>
      </c>
      <c r="H96" s="137"/>
      <c r="I96" s="137"/>
      <c r="J96" s="137"/>
      <c r="K96" s="137"/>
      <c r="L96" s="144"/>
      <c r="M96" s="145"/>
    </row>
    <row r="97" spans="1:13" ht="12">
      <c r="A97" s="137">
        <v>23</v>
      </c>
      <c r="B97" s="137" t="s">
        <v>2650</v>
      </c>
      <c r="C97" s="137" t="s">
        <v>2651</v>
      </c>
      <c r="D97" s="137">
        <v>17050</v>
      </c>
      <c r="E97" s="137" t="s">
        <v>1312</v>
      </c>
      <c r="F97" s="138"/>
      <c r="G97" s="136" t="s">
        <v>2652</v>
      </c>
      <c r="H97" s="137">
        <v>0.39</v>
      </c>
      <c r="I97" s="137" t="s">
        <v>2653</v>
      </c>
      <c r="J97" s="137" t="s">
        <v>2654</v>
      </c>
      <c r="K97" s="137">
        <v>120</v>
      </c>
      <c r="L97" s="140">
        <v>2016</v>
      </c>
      <c r="M97" s="145"/>
    </row>
    <row r="98" spans="1:13" ht="12">
      <c r="A98" s="137"/>
      <c r="B98" s="137"/>
      <c r="C98" s="137"/>
      <c r="D98" s="137"/>
      <c r="E98" s="137"/>
      <c r="F98" s="138"/>
      <c r="G98" s="136" t="s">
        <v>2655</v>
      </c>
      <c r="H98" s="137"/>
      <c r="I98" s="137"/>
      <c r="J98" s="137"/>
      <c r="K98" s="137"/>
      <c r="L98" s="140"/>
      <c r="M98" s="145"/>
    </row>
    <row r="99" spans="1:13" ht="12">
      <c r="A99" s="137"/>
      <c r="B99" s="137"/>
      <c r="C99" s="137"/>
      <c r="D99" s="137"/>
      <c r="E99" s="137"/>
      <c r="F99" s="138"/>
      <c r="G99" s="136" t="s">
        <v>2656</v>
      </c>
      <c r="H99" s="137"/>
      <c r="I99" s="137"/>
      <c r="J99" s="137"/>
      <c r="K99" s="137"/>
      <c r="L99" s="140"/>
      <c r="M99" s="145"/>
    </row>
    <row r="100" spans="1:13" ht="12">
      <c r="A100" s="137"/>
      <c r="B100" s="137"/>
      <c r="C100" s="137"/>
      <c r="D100" s="137"/>
      <c r="E100" s="137"/>
      <c r="F100" s="138"/>
      <c r="G100" s="136" t="s">
        <v>2657</v>
      </c>
      <c r="H100" s="137"/>
      <c r="I100" s="137"/>
      <c r="J100" s="137"/>
      <c r="K100" s="137"/>
      <c r="L100" s="140"/>
      <c r="M100" s="145"/>
    </row>
    <row r="101" spans="1:13" ht="12">
      <c r="A101" s="137"/>
      <c r="B101" s="137"/>
      <c r="C101" s="137"/>
      <c r="D101" s="137"/>
      <c r="E101" s="137"/>
      <c r="F101" s="138"/>
      <c r="G101" s="136" t="s">
        <v>2658</v>
      </c>
      <c r="H101" s="137"/>
      <c r="I101" s="137"/>
      <c r="J101" s="137"/>
      <c r="K101" s="137"/>
      <c r="L101" s="140"/>
      <c r="M101" s="145"/>
    </row>
    <row r="102" spans="1:13" ht="12">
      <c r="A102" s="137">
        <v>24</v>
      </c>
      <c r="B102" s="137" t="s">
        <v>2659</v>
      </c>
      <c r="C102" s="137" t="s">
        <v>2660</v>
      </c>
      <c r="D102" s="137">
        <v>17050</v>
      </c>
      <c r="E102" s="137" t="s">
        <v>1312</v>
      </c>
      <c r="F102" s="138"/>
      <c r="G102" s="136" t="s">
        <v>2661</v>
      </c>
      <c r="H102" s="137">
        <v>1.75</v>
      </c>
      <c r="I102" s="137" t="s">
        <v>2653</v>
      </c>
      <c r="J102" s="137" t="s">
        <v>2654</v>
      </c>
      <c r="K102" s="137">
        <v>31</v>
      </c>
      <c r="L102" s="156">
        <v>2016</v>
      </c>
      <c r="M102" s="145"/>
    </row>
    <row r="103" spans="1:13" ht="12">
      <c r="A103" s="137"/>
      <c r="B103" s="137"/>
      <c r="C103" s="137"/>
      <c r="D103" s="137"/>
      <c r="E103" s="137"/>
      <c r="F103" s="138"/>
      <c r="G103" s="136" t="s">
        <v>2662</v>
      </c>
      <c r="H103" s="137"/>
      <c r="I103" s="137"/>
      <c r="J103" s="137"/>
      <c r="K103" s="137"/>
      <c r="L103" s="156"/>
      <c r="M103" s="145"/>
    </row>
    <row r="104" spans="1:13" ht="12">
      <c r="A104" s="137"/>
      <c r="B104" s="137"/>
      <c r="C104" s="137"/>
      <c r="D104" s="137"/>
      <c r="E104" s="137"/>
      <c r="F104" s="138"/>
      <c r="G104" s="136" t="s">
        <v>2663</v>
      </c>
      <c r="H104" s="137"/>
      <c r="I104" s="137"/>
      <c r="J104" s="137"/>
      <c r="K104" s="137"/>
      <c r="L104" s="156"/>
      <c r="M104" s="145"/>
    </row>
    <row r="105" spans="1:13" ht="12">
      <c r="A105" s="137"/>
      <c r="B105" s="137"/>
      <c r="C105" s="137"/>
      <c r="D105" s="137"/>
      <c r="E105" s="137"/>
      <c r="F105" s="138"/>
      <c r="G105" s="136" t="s">
        <v>2664</v>
      </c>
      <c r="H105" s="137"/>
      <c r="I105" s="137"/>
      <c r="J105" s="137"/>
      <c r="K105" s="137"/>
      <c r="L105" s="156"/>
      <c r="M105" s="145"/>
    </row>
    <row r="106" spans="1:13" ht="12">
      <c r="A106" s="137"/>
      <c r="B106" s="137"/>
      <c r="C106" s="137"/>
      <c r="D106" s="137"/>
      <c r="E106" s="137"/>
      <c r="F106" s="138"/>
      <c r="G106" s="136" t="s">
        <v>2665</v>
      </c>
      <c r="H106" s="137"/>
      <c r="I106" s="137"/>
      <c r="J106" s="137"/>
      <c r="K106" s="137"/>
      <c r="L106" s="156"/>
      <c r="M106" s="145"/>
    </row>
    <row r="107" spans="1:13" ht="12">
      <c r="A107" s="137">
        <v>25</v>
      </c>
      <c r="B107" s="137" t="s">
        <v>2666</v>
      </c>
      <c r="C107" s="137" t="s">
        <v>2667</v>
      </c>
      <c r="D107" s="137">
        <v>84711</v>
      </c>
      <c r="E107" s="137" t="s">
        <v>779</v>
      </c>
      <c r="F107" s="138"/>
      <c r="G107" s="136" t="s">
        <v>2668</v>
      </c>
      <c r="H107" s="137">
        <v>0.044</v>
      </c>
      <c r="I107" s="137" t="s">
        <v>2669</v>
      </c>
      <c r="J107" s="137" t="s">
        <v>2670</v>
      </c>
      <c r="K107" s="137">
        <v>800</v>
      </c>
      <c r="L107" s="144" t="s">
        <v>2511</v>
      </c>
      <c r="M107" s="146" t="s">
        <v>2671</v>
      </c>
    </row>
    <row r="108" spans="1:13" ht="12">
      <c r="A108" s="137"/>
      <c r="B108" s="137"/>
      <c r="C108" s="137"/>
      <c r="D108" s="137"/>
      <c r="E108" s="137"/>
      <c r="F108" s="138"/>
      <c r="G108" s="136" t="s">
        <v>2672</v>
      </c>
      <c r="H108" s="137"/>
      <c r="I108" s="137"/>
      <c r="J108" s="137"/>
      <c r="K108" s="137"/>
      <c r="L108" s="144"/>
      <c r="M108" s="145"/>
    </row>
    <row r="109" spans="1:13" ht="12">
      <c r="A109" s="137"/>
      <c r="B109" s="137"/>
      <c r="C109" s="137"/>
      <c r="D109" s="137"/>
      <c r="E109" s="137"/>
      <c r="F109" s="138"/>
      <c r="G109" s="136" t="s">
        <v>2673</v>
      </c>
      <c r="H109" s="137"/>
      <c r="I109" s="137"/>
      <c r="J109" s="137"/>
      <c r="K109" s="137"/>
      <c r="L109" s="144"/>
      <c r="M109" s="145"/>
    </row>
    <row r="110" spans="1:13" s="114" customFormat="1" ht="12">
      <c r="A110" s="132">
        <v>26</v>
      </c>
      <c r="B110" s="132" t="s">
        <v>2674</v>
      </c>
      <c r="C110" s="132" t="s">
        <v>2675</v>
      </c>
      <c r="D110" s="132">
        <v>84853</v>
      </c>
      <c r="E110" s="132" t="s">
        <v>815</v>
      </c>
      <c r="F110" s="134"/>
      <c r="G110" s="135" t="s">
        <v>2676</v>
      </c>
      <c r="H110" s="132">
        <v>0.05</v>
      </c>
      <c r="I110" s="132" t="s">
        <v>2669</v>
      </c>
      <c r="J110" s="132" t="s">
        <v>2670</v>
      </c>
      <c r="K110" s="132">
        <v>600</v>
      </c>
      <c r="L110" s="142" t="s">
        <v>2511</v>
      </c>
      <c r="M110" s="157" t="s">
        <v>2671</v>
      </c>
    </row>
    <row r="111" spans="1:13" s="114" customFormat="1" ht="12">
      <c r="A111" s="132"/>
      <c r="B111" s="132"/>
      <c r="C111" s="132"/>
      <c r="D111" s="132"/>
      <c r="E111" s="132"/>
      <c r="F111" s="134"/>
      <c r="G111" s="135" t="s">
        <v>2677</v>
      </c>
      <c r="H111" s="132"/>
      <c r="I111" s="132"/>
      <c r="J111" s="132"/>
      <c r="K111" s="132"/>
      <c r="L111" s="142"/>
      <c r="M111" s="143"/>
    </row>
    <row r="112" spans="1:13" s="114" customFormat="1" ht="12">
      <c r="A112" s="132"/>
      <c r="B112" s="132"/>
      <c r="C112" s="132"/>
      <c r="D112" s="132"/>
      <c r="E112" s="132"/>
      <c r="F112" s="134"/>
      <c r="G112" s="135" t="s">
        <v>2678</v>
      </c>
      <c r="H112" s="132"/>
      <c r="I112" s="132"/>
      <c r="J112" s="132"/>
      <c r="K112" s="132"/>
      <c r="L112" s="142"/>
      <c r="M112" s="143"/>
    </row>
    <row r="113" spans="1:13" ht="12">
      <c r="A113" s="137">
        <v>27</v>
      </c>
      <c r="B113" s="137" t="s">
        <v>2679</v>
      </c>
      <c r="C113" s="137" t="s">
        <v>2680</v>
      </c>
      <c r="D113" s="137">
        <v>84853</v>
      </c>
      <c r="E113" s="137" t="s">
        <v>815</v>
      </c>
      <c r="F113" s="138"/>
      <c r="G113" s="136" t="s">
        <v>2681</v>
      </c>
      <c r="H113" s="137">
        <v>0.05</v>
      </c>
      <c r="I113" s="137" t="s">
        <v>2669</v>
      </c>
      <c r="J113" s="137" t="s">
        <v>2670</v>
      </c>
      <c r="K113" s="137">
        <v>800</v>
      </c>
      <c r="L113" s="144" t="s">
        <v>2511</v>
      </c>
      <c r="M113" s="145"/>
    </row>
    <row r="114" spans="1:13" ht="12">
      <c r="A114" s="137"/>
      <c r="B114" s="137"/>
      <c r="C114" s="137"/>
      <c r="D114" s="137"/>
      <c r="E114" s="137"/>
      <c r="F114" s="138"/>
      <c r="G114" s="136" t="s">
        <v>2682</v>
      </c>
      <c r="H114" s="137"/>
      <c r="I114" s="137"/>
      <c r="J114" s="137"/>
      <c r="K114" s="137"/>
      <c r="L114" s="144"/>
      <c r="M114" s="145"/>
    </row>
    <row r="115" spans="1:13" ht="12">
      <c r="A115" s="137"/>
      <c r="B115" s="137"/>
      <c r="C115" s="137"/>
      <c r="D115" s="137"/>
      <c r="E115" s="137"/>
      <c r="F115" s="138"/>
      <c r="G115" s="136" t="s">
        <v>2683</v>
      </c>
      <c r="H115" s="137"/>
      <c r="I115" s="137"/>
      <c r="J115" s="137"/>
      <c r="K115" s="137"/>
      <c r="L115" s="144"/>
      <c r="M115" s="145"/>
    </row>
    <row r="116" spans="1:13" ht="12">
      <c r="A116" s="137">
        <v>28</v>
      </c>
      <c r="B116" s="137" t="s">
        <v>2684</v>
      </c>
      <c r="C116" s="137" t="s">
        <v>2685</v>
      </c>
      <c r="D116" s="137">
        <v>84853</v>
      </c>
      <c r="E116" s="137" t="s">
        <v>815</v>
      </c>
      <c r="F116" s="138"/>
      <c r="G116" s="136" t="s">
        <v>2686</v>
      </c>
      <c r="H116" s="137">
        <v>0.09</v>
      </c>
      <c r="I116" s="137" t="s">
        <v>2669</v>
      </c>
      <c r="J116" s="137" t="s">
        <v>2670</v>
      </c>
      <c r="K116" s="137">
        <v>800</v>
      </c>
      <c r="L116" s="144"/>
      <c r="M116" s="146" t="s">
        <v>2687</v>
      </c>
    </row>
    <row r="117" spans="1:13" ht="12">
      <c r="A117" s="137"/>
      <c r="B117" s="137"/>
      <c r="C117" s="137"/>
      <c r="D117" s="137"/>
      <c r="E117" s="137"/>
      <c r="F117" s="138"/>
      <c r="G117" s="136" t="s">
        <v>2688</v>
      </c>
      <c r="H117" s="137"/>
      <c r="I117" s="137"/>
      <c r="J117" s="137"/>
      <c r="K117" s="137"/>
      <c r="L117" s="144"/>
      <c r="M117" s="145"/>
    </row>
    <row r="118" spans="1:13" ht="12">
      <c r="A118" s="137"/>
      <c r="B118" s="137"/>
      <c r="C118" s="137"/>
      <c r="D118" s="137"/>
      <c r="E118" s="137"/>
      <c r="F118" s="138"/>
      <c r="G118" s="136" t="s">
        <v>2689</v>
      </c>
      <c r="H118" s="137"/>
      <c r="I118" s="137"/>
      <c r="J118" s="137"/>
      <c r="K118" s="137"/>
      <c r="L118" s="144"/>
      <c r="M118" s="145"/>
    </row>
    <row r="119" spans="1:13" ht="12">
      <c r="A119" s="137">
        <v>29</v>
      </c>
      <c r="B119" s="137" t="s">
        <v>2690</v>
      </c>
      <c r="C119" s="137" t="s">
        <v>2691</v>
      </c>
      <c r="D119" s="137">
        <v>84853</v>
      </c>
      <c r="E119" s="137" t="s">
        <v>815</v>
      </c>
      <c r="F119" s="138"/>
      <c r="G119" s="136" t="s">
        <v>2692</v>
      </c>
      <c r="H119" s="137">
        <v>0.09</v>
      </c>
      <c r="I119" s="137" t="s">
        <v>2669</v>
      </c>
      <c r="J119" s="137" t="s">
        <v>2670</v>
      </c>
      <c r="K119" s="137">
        <v>800</v>
      </c>
      <c r="L119" s="144"/>
      <c r="M119" s="146"/>
    </row>
    <row r="120" spans="1:13" ht="12">
      <c r="A120" s="137"/>
      <c r="B120" s="137"/>
      <c r="C120" s="137"/>
      <c r="D120" s="137"/>
      <c r="E120" s="137"/>
      <c r="F120" s="138"/>
      <c r="G120" s="136" t="s">
        <v>2693</v>
      </c>
      <c r="H120" s="137"/>
      <c r="I120" s="137"/>
      <c r="J120" s="137"/>
      <c r="K120" s="137"/>
      <c r="L120" s="144"/>
      <c r="M120" s="145"/>
    </row>
    <row r="121" spans="1:13" ht="12">
      <c r="A121" s="137"/>
      <c r="B121" s="137"/>
      <c r="C121" s="137"/>
      <c r="D121" s="137"/>
      <c r="E121" s="137"/>
      <c r="F121" s="138"/>
      <c r="G121" s="136" t="s">
        <v>2694</v>
      </c>
      <c r="H121" s="137"/>
      <c r="I121" s="137"/>
      <c r="J121" s="137"/>
      <c r="K121" s="137"/>
      <c r="L121" s="144"/>
      <c r="M121" s="145"/>
    </row>
    <row r="122" spans="1:14" ht="12" customHeight="1">
      <c r="A122" s="137">
        <v>30</v>
      </c>
      <c r="B122" s="137" t="s">
        <v>2695</v>
      </c>
      <c r="C122" s="128" t="s">
        <v>2696</v>
      </c>
      <c r="D122" s="137">
        <v>84854</v>
      </c>
      <c r="E122" s="153" t="s">
        <v>2697</v>
      </c>
      <c r="F122" s="138"/>
      <c r="G122" s="136" t="s">
        <v>2698</v>
      </c>
      <c r="H122" s="137">
        <v>0.27</v>
      </c>
      <c r="I122" s="137" t="s">
        <v>2669</v>
      </c>
      <c r="J122" s="137" t="s">
        <v>2670</v>
      </c>
      <c r="K122" s="137">
        <v>1600</v>
      </c>
      <c r="L122" s="144"/>
      <c r="M122" s="146" t="s">
        <v>2699</v>
      </c>
      <c r="N122" s="158" t="s">
        <v>2700</v>
      </c>
    </row>
    <row r="123" spans="1:14" ht="12">
      <c r="A123" s="137"/>
      <c r="B123" s="137"/>
      <c r="C123" s="137"/>
      <c r="D123" s="137"/>
      <c r="E123" s="154"/>
      <c r="F123" s="138"/>
      <c r="G123" s="136" t="s">
        <v>2701</v>
      </c>
      <c r="H123" s="137"/>
      <c r="I123" s="137"/>
      <c r="J123" s="137"/>
      <c r="K123" s="137"/>
      <c r="L123" s="144"/>
      <c r="M123" s="145"/>
      <c r="N123" s="159"/>
    </row>
    <row r="124" spans="1:14" ht="12">
      <c r="A124" s="137"/>
      <c r="B124" s="137"/>
      <c r="C124" s="137"/>
      <c r="D124" s="137"/>
      <c r="E124" s="155"/>
      <c r="F124" s="138"/>
      <c r="G124" s="136" t="s">
        <v>2702</v>
      </c>
      <c r="H124" s="137"/>
      <c r="I124" s="137"/>
      <c r="J124" s="137"/>
      <c r="K124" s="137"/>
      <c r="L124" s="144"/>
      <c r="M124" s="145"/>
      <c r="N124" s="159"/>
    </row>
    <row r="125" spans="1:14" ht="12">
      <c r="A125" s="137">
        <v>31</v>
      </c>
      <c r="B125" s="137" t="s">
        <v>2703</v>
      </c>
      <c r="C125" s="128" t="s">
        <v>2704</v>
      </c>
      <c r="D125" s="137">
        <v>84855</v>
      </c>
      <c r="E125" s="153" t="s">
        <v>2705</v>
      </c>
      <c r="F125" s="138"/>
      <c r="G125" s="136" t="s">
        <v>2706</v>
      </c>
      <c r="H125" s="137">
        <v>0.11</v>
      </c>
      <c r="I125" s="137" t="s">
        <v>2669</v>
      </c>
      <c r="J125" s="137" t="s">
        <v>2670</v>
      </c>
      <c r="K125" s="137">
        <v>801</v>
      </c>
      <c r="L125" s="144"/>
      <c r="M125" s="146" t="s">
        <v>2707</v>
      </c>
      <c r="N125" s="159"/>
    </row>
    <row r="126" spans="1:14" ht="12">
      <c r="A126" s="137"/>
      <c r="B126" s="137"/>
      <c r="C126" s="137"/>
      <c r="D126" s="137"/>
      <c r="E126" s="154"/>
      <c r="F126" s="138"/>
      <c r="G126" s="136" t="s">
        <v>2708</v>
      </c>
      <c r="H126" s="137"/>
      <c r="I126" s="137"/>
      <c r="J126" s="137"/>
      <c r="K126" s="137"/>
      <c r="L126" s="144"/>
      <c r="M126" s="145"/>
      <c r="N126" s="159"/>
    </row>
    <row r="127" spans="1:14" ht="12">
      <c r="A127" s="137"/>
      <c r="B127" s="137"/>
      <c r="C127" s="137"/>
      <c r="D127" s="137"/>
      <c r="E127" s="155"/>
      <c r="F127" s="138"/>
      <c r="G127" s="136" t="s">
        <v>2709</v>
      </c>
      <c r="H127" s="137"/>
      <c r="I127" s="137"/>
      <c r="J127" s="137"/>
      <c r="K127" s="137"/>
      <c r="L127" s="144"/>
      <c r="M127" s="145"/>
      <c r="N127" s="159"/>
    </row>
    <row r="128" spans="1:13" ht="12">
      <c r="A128" s="137">
        <v>32</v>
      </c>
      <c r="B128" s="137" t="s">
        <v>2710</v>
      </c>
      <c r="C128" s="137" t="s">
        <v>2711</v>
      </c>
      <c r="D128" s="137">
        <v>32017</v>
      </c>
      <c r="E128" s="137" t="s">
        <v>50</v>
      </c>
      <c r="F128" s="138"/>
      <c r="G128" s="136" t="s">
        <v>2712</v>
      </c>
      <c r="H128" s="137">
        <v>6.946</v>
      </c>
      <c r="I128" s="137" t="s">
        <v>2509</v>
      </c>
      <c r="J128" s="137" t="s">
        <v>2713</v>
      </c>
      <c r="K128" s="137" t="s">
        <v>2714</v>
      </c>
      <c r="L128" s="144" t="s">
        <v>2715</v>
      </c>
      <c r="M128" s="145"/>
    </row>
    <row r="129" spans="1:13" ht="12">
      <c r="A129" s="137"/>
      <c r="B129" s="137"/>
      <c r="C129" s="137"/>
      <c r="D129" s="137"/>
      <c r="E129" s="137"/>
      <c r="F129" s="138"/>
      <c r="G129" s="136" t="s">
        <v>2716</v>
      </c>
      <c r="H129" s="137"/>
      <c r="I129" s="137"/>
      <c r="J129" s="137"/>
      <c r="K129" s="137"/>
      <c r="L129" s="144"/>
      <c r="M129" s="145"/>
    </row>
    <row r="130" spans="1:13" ht="12">
      <c r="A130" s="137"/>
      <c r="B130" s="137"/>
      <c r="C130" s="137"/>
      <c r="D130" s="137"/>
      <c r="E130" s="137"/>
      <c r="F130" s="138"/>
      <c r="G130" s="136" t="s">
        <v>2717</v>
      </c>
      <c r="H130" s="137"/>
      <c r="I130" s="137"/>
      <c r="J130" s="137"/>
      <c r="K130" s="137"/>
      <c r="L130" s="144"/>
      <c r="M130" s="145"/>
    </row>
    <row r="131" spans="1:13" ht="12">
      <c r="A131" s="137"/>
      <c r="B131" s="137"/>
      <c r="C131" s="137"/>
      <c r="D131" s="137"/>
      <c r="E131" s="137"/>
      <c r="F131" s="138"/>
      <c r="G131" s="136" t="s">
        <v>2718</v>
      </c>
      <c r="H131" s="137"/>
      <c r="I131" s="137"/>
      <c r="J131" s="137"/>
      <c r="K131" s="137"/>
      <c r="L131" s="144"/>
      <c r="M131" s="145"/>
    </row>
    <row r="132" spans="1:13" ht="12">
      <c r="A132" s="137"/>
      <c r="B132" s="137"/>
      <c r="C132" s="137"/>
      <c r="D132" s="137"/>
      <c r="E132" s="137"/>
      <c r="F132" s="138"/>
      <c r="G132" s="136" t="s">
        <v>2719</v>
      </c>
      <c r="H132" s="137"/>
      <c r="I132" s="137"/>
      <c r="J132" s="137"/>
      <c r="K132" s="137"/>
      <c r="L132" s="144"/>
      <c r="M132" s="145"/>
    </row>
    <row r="133" spans="1:13" ht="12">
      <c r="A133" s="137"/>
      <c r="B133" s="137"/>
      <c r="C133" s="137"/>
      <c r="D133" s="137"/>
      <c r="E133" s="137"/>
      <c r="F133" s="138"/>
      <c r="G133" s="136" t="s">
        <v>2720</v>
      </c>
      <c r="H133" s="137"/>
      <c r="I133" s="137"/>
      <c r="J133" s="137"/>
      <c r="K133" s="137"/>
      <c r="L133" s="144"/>
      <c r="M133" s="145"/>
    </row>
    <row r="134" spans="1:13" ht="12">
      <c r="A134" s="137"/>
      <c r="B134" s="137"/>
      <c r="C134" s="137"/>
      <c r="D134" s="137"/>
      <c r="E134" s="137"/>
      <c r="F134" s="138"/>
      <c r="G134" s="136" t="s">
        <v>2721</v>
      </c>
      <c r="H134" s="137"/>
      <c r="I134" s="137"/>
      <c r="J134" s="137"/>
      <c r="K134" s="137"/>
      <c r="L134" s="144"/>
      <c r="M134" s="145"/>
    </row>
    <row r="135" spans="1:13" ht="12">
      <c r="A135" s="137"/>
      <c r="B135" s="137"/>
      <c r="C135" s="137"/>
      <c r="D135" s="137"/>
      <c r="E135" s="137"/>
      <c r="F135" s="138"/>
      <c r="G135" s="136" t="s">
        <v>2722</v>
      </c>
      <c r="H135" s="137"/>
      <c r="I135" s="137"/>
      <c r="J135" s="137"/>
      <c r="K135" s="137"/>
      <c r="L135" s="144"/>
      <c r="M135" s="145"/>
    </row>
    <row r="136" spans="1:13" ht="12">
      <c r="A136" s="137"/>
      <c r="B136" s="137"/>
      <c r="C136" s="137"/>
      <c r="D136" s="137"/>
      <c r="E136" s="137"/>
      <c r="F136" s="138"/>
      <c r="G136" s="136" t="s">
        <v>2723</v>
      </c>
      <c r="H136" s="137"/>
      <c r="I136" s="137"/>
      <c r="J136" s="137"/>
      <c r="K136" s="137"/>
      <c r="L136" s="144"/>
      <c r="M136" s="145"/>
    </row>
    <row r="137" spans="1:13" ht="12">
      <c r="A137" s="137"/>
      <c r="B137" s="137"/>
      <c r="C137" s="137"/>
      <c r="D137" s="137"/>
      <c r="E137" s="137"/>
      <c r="F137" s="138"/>
      <c r="G137" s="136" t="s">
        <v>2724</v>
      </c>
      <c r="H137" s="137"/>
      <c r="I137" s="137"/>
      <c r="J137" s="137"/>
      <c r="K137" s="137"/>
      <c r="L137" s="144"/>
      <c r="M137" s="145"/>
    </row>
    <row r="138" spans="1:13" ht="12">
      <c r="A138" s="137"/>
      <c r="B138" s="137"/>
      <c r="C138" s="137"/>
      <c r="D138" s="137"/>
      <c r="E138" s="137"/>
      <c r="F138" s="138"/>
      <c r="G138" s="136" t="s">
        <v>2725</v>
      </c>
      <c r="H138" s="137"/>
      <c r="I138" s="137"/>
      <c r="J138" s="137"/>
      <c r="K138" s="137"/>
      <c r="L138" s="144"/>
      <c r="M138" s="145"/>
    </row>
    <row r="139" spans="1:13" ht="12">
      <c r="A139" s="137"/>
      <c r="B139" s="137"/>
      <c r="C139" s="137"/>
      <c r="D139" s="137"/>
      <c r="E139" s="137"/>
      <c r="F139" s="138"/>
      <c r="G139" s="136" t="s">
        <v>2726</v>
      </c>
      <c r="H139" s="137"/>
      <c r="I139" s="137"/>
      <c r="J139" s="137"/>
      <c r="K139" s="137"/>
      <c r="L139" s="144"/>
      <c r="M139" s="145"/>
    </row>
    <row r="140" spans="1:13" ht="12">
      <c r="A140" s="137"/>
      <c r="B140" s="137"/>
      <c r="C140" s="137"/>
      <c r="D140" s="137"/>
      <c r="E140" s="137"/>
      <c r="F140" s="138"/>
      <c r="G140" s="136" t="s">
        <v>2727</v>
      </c>
      <c r="H140" s="137"/>
      <c r="I140" s="137"/>
      <c r="J140" s="137"/>
      <c r="K140" s="137"/>
      <c r="L140" s="144"/>
      <c r="M140" s="145"/>
    </row>
    <row r="141" spans="1:13" ht="12">
      <c r="A141" s="137"/>
      <c r="B141" s="137"/>
      <c r="C141" s="137"/>
      <c r="D141" s="137"/>
      <c r="E141" s="137"/>
      <c r="F141" s="138"/>
      <c r="G141" s="136" t="s">
        <v>2728</v>
      </c>
      <c r="H141" s="137"/>
      <c r="I141" s="137"/>
      <c r="J141" s="137"/>
      <c r="K141" s="137"/>
      <c r="L141" s="144"/>
      <c r="M141" s="145"/>
    </row>
    <row r="142" spans="1:13" ht="12">
      <c r="A142" s="137"/>
      <c r="B142" s="137"/>
      <c r="C142" s="137"/>
      <c r="D142" s="137"/>
      <c r="E142" s="137"/>
      <c r="F142" s="138"/>
      <c r="G142" s="136" t="s">
        <v>2729</v>
      </c>
      <c r="H142" s="137"/>
      <c r="I142" s="137"/>
      <c r="J142" s="137"/>
      <c r="K142" s="137"/>
      <c r="L142" s="144"/>
      <c r="M142" s="145"/>
    </row>
    <row r="143" spans="1:13" ht="12">
      <c r="A143" s="137"/>
      <c r="B143" s="137"/>
      <c r="C143" s="137"/>
      <c r="D143" s="137"/>
      <c r="E143" s="137"/>
      <c r="F143" s="138"/>
      <c r="G143" s="136" t="s">
        <v>2730</v>
      </c>
      <c r="H143" s="137"/>
      <c r="I143" s="137"/>
      <c r="J143" s="137"/>
      <c r="K143" s="137"/>
      <c r="L143" s="144"/>
      <c r="M143" s="145"/>
    </row>
    <row r="144" spans="1:13" ht="12">
      <c r="A144" s="137"/>
      <c r="B144" s="137"/>
      <c r="C144" s="137"/>
      <c r="D144" s="137"/>
      <c r="E144" s="137"/>
      <c r="F144" s="138"/>
      <c r="G144" s="136" t="s">
        <v>2731</v>
      </c>
      <c r="H144" s="137"/>
      <c r="I144" s="137"/>
      <c r="J144" s="137"/>
      <c r="K144" s="137"/>
      <c r="L144" s="144"/>
      <c r="M144" s="145"/>
    </row>
    <row r="145" spans="1:13" ht="12">
      <c r="A145" s="137"/>
      <c r="B145" s="137"/>
      <c r="C145" s="137"/>
      <c r="D145" s="137"/>
      <c r="E145" s="137"/>
      <c r="F145" s="138"/>
      <c r="G145" s="136" t="s">
        <v>2732</v>
      </c>
      <c r="H145" s="137"/>
      <c r="I145" s="137"/>
      <c r="J145" s="137"/>
      <c r="K145" s="137"/>
      <c r="L145" s="144"/>
      <c r="M145" s="145"/>
    </row>
    <row r="146" spans="1:13" ht="12">
      <c r="A146" s="137"/>
      <c r="B146" s="137"/>
      <c r="C146" s="137"/>
      <c r="D146" s="137"/>
      <c r="E146" s="137"/>
      <c r="F146" s="138"/>
      <c r="G146" s="136" t="s">
        <v>2733</v>
      </c>
      <c r="H146" s="137"/>
      <c r="I146" s="137"/>
      <c r="J146" s="137"/>
      <c r="K146" s="137"/>
      <c r="L146" s="144"/>
      <c r="M146" s="145"/>
    </row>
    <row r="147" spans="1:13" ht="12">
      <c r="A147" s="137"/>
      <c r="B147" s="137"/>
      <c r="C147" s="137"/>
      <c r="D147" s="137"/>
      <c r="E147" s="137"/>
      <c r="F147" s="138"/>
      <c r="G147" s="136" t="s">
        <v>2734</v>
      </c>
      <c r="H147" s="137"/>
      <c r="I147" s="137"/>
      <c r="J147" s="137"/>
      <c r="K147" s="137"/>
      <c r="L147" s="144"/>
      <c r="M147" s="145"/>
    </row>
    <row r="148" spans="1:13" ht="12">
      <c r="A148" s="137"/>
      <c r="B148" s="137"/>
      <c r="C148" s="137"/>
      <c r="D148" s="137"/>
      <c r="E148" s="137"/>
      <c r="F148" s="138"/>
      <c r="G148" s="136" t="s">
        <v>2735</v>
      </c>
      <c r="H148" s="137"/>
      <c r="I148" s="137"/>
      <c r="J148" s="137"/>
      <c r="K148" s="137"/>
      <c r="L148" s="144"/>
      <c r="M148" s="145"/>
    </row>
    <row r="149" spans="1:13" ht="12">
      <c r="A149" s="137"/>
      <c r="B149" s="137"/>
      <c r="C149" s="137"/>
      <c r="D149" s="137"/>
      <c r="E149" s="137"/>
      <c r="F149" s="138"/>
      <c r="G149" s="136" t="s">
        <v>2736</v>
      </c>
      <c r="H149" s="137"/>
      <c r="I149" s="137"/>
      <c r="J149" s="137"/>
      <c r="K149" s="137"/>
      <c r="L149" s="144"/>
      <c r="M149" s="145"/>
    </row>
    <row r="150" spans="1:13" ht="12">
      <c r="A150" s="137"/>
      <c r="B150" s="137"/>
      <c r="C150" s="137"/>
      <c r="D150" s="137"/>
      <c r="E150" s="137"/>
      <c r="F150" s="138"/>
      <c r="G150" s="136" t="s">
        <v>2737</v>
      </c>
      <c r="H150" s="137"/>
      <c r="I150" s="137"/>
      <c r="J150" s="137"/>
      <c r="K150" s="137"/>
      <c r="L150" s="144"/>
      <c r="M150" s="145"/>
    </row>
    <row r="151" spans="1:13" s="114" customFormat="1" ht="12">
      <c r="A151" s="132">
        <v>33</v>
      </c>
      <c r="B151" s="132" t="s">
        <v>2738</v>
      </c>
      <c r="C151" s="132" t="s">
        <v>2739</v>
      </c>
      <c r="D151" s="132">
        <v>42201</v>
      </c>
      <c r="E151" s="132" t="s">
        <v>52</v>
      </c>
      <c r="F151" s="134"/>
      <c r="G151" s="135" t="s">
        <v>2740</v>
      </c>
      <c r="H151" s="132">
        <v>1.8028</v>
      </c>
      <c r="I151" s="132" t="s">
        <v>2509</v>
      </c>
      <c r="J151" s="132" t="s">
        <v>2741</v>
      </c>
      <c r="K151" s="132">
        <v>1335</v>
      </c>
      <c r="L151" s="142" t="s">
        <v>2511</v>
      </c>
      <c r="M151" s="143"/>
    </row>
    <row r="152" spans="1:13" s="114" customFormat="1" ht="12">
      <c r="A152" s="132"/>
      <c r="B152" s="132"/>
      <c r="C152" s="132"/>
      <c r="D152" s="132"/>
      <c r="E152" s="132"/>
      <c r="F152" s="134"/>
      <c r="G152" s="135" t="s">
        <v>2742</v>
      </c>
      <c r="H152" s="132"/>
      <c r="I152" s="132"/>
      <c r="J152" s="132"/>
      <c r="K152" s="132"/>
      <c r="L152" s="142"/>
      <c r="M152" s="143"/>
    </row>
    <row r="153" spans="1:13" s="114" customFormat="1" ht="12">
      <c r="A153" s="132"/>
      <c r="B153" s="132"/>
      <c r="C153" s="132"/>
      <c r="D153" s="132"/>
      <c r="E153" s="132"/>
      <c r="F153" s="134"/>
      <c r="G153" s="135" t="s">
        <v>2743</v>
      </c>
      <c r="H153" s="132"/>
      <c r="I153" s="132"/>
      <c r="J153" s="132"/>
      <c r="K153" s="132"/>
      <c r="L153" s="142"/>
      <c r="M153" s="143"/>
    </row>
    <row r="154" spans="1:13" s="114" customFormat="1" ht="12">
      <c r="A154" s="132"/>
      <c r="B154" s="132"/>
      <c r="C154" s="132"/>
      <c r="D154" s="132"/>
      <c r="E154" s="132"/>
      <c r="F154" s="134"/>
      <c r="G154" s="135" t="s">
        <v>2744</v>
      </c>
      <c r="H154" s="132"/>
      <c r="I154" s="132"/>
      <c r="J154" s="132"/>
      <c r="K154" s="132"/>
      <c r="L154" s="142"/>
      <c r="M154" s="143"/>
    </row>
    <row r="155" spans="1:13" s="114" customFormat="1" ht="12">
      <c r="A155" s="132"/>
      <c r="B155" s="132"/>
      <c r="C155" s="132"/>
      <c r="D155" s="132"/>
      <c r="E155" s="132"/>
      <c r="F155" s="134"/>
      <c r="G155" s="135" t="s">
        <v>2745</v>
      </c>
      <c r="H155" s="132"/>
      <c r="I155" s="132"/>
      <c r="J155" s="132"/>
      <c r="K155" s="132"/>
      <c r="L155" s="142"/>
      <c r="M155" s="143"/>
    </row>
    <row r="156" spans="1:13" s="114" customFormat="1" ht="12">
      <c r="A156" s="132"/>
      <c r="B156" s="132"/>
      <c r="C156" s="132"/>
      <c r="D156" s="132"/>
      <c r="E156" s="132"/>
      <c r="F156" s="134"/>
      <c r="G156" s="135" t="s">
        <v>2746</v>
      </c>
      <c r="H156" s="132"/>
      <c r="I156" s="132"/>
      <c r="J156" s="132"/>
      <c r="K156" s="132"/>
      <c r="L156" s="142"/>
      <c r="M156" s="143"/>
    </row>
    <row r="157" spans="1:13" ht="12">
      <c r="A157" s="137">
        <v>34</v>
      </c>
      <c r="B157" s="137" t="s">
        <v>2747</v>
      </c>
      <c r="C157" s="137" t="s">
        <v>2748</v>
      </c>
      <c r="D157" s="137">
        <v>42201</v>
      </c>
      <c r="E157" s="137" t="s">
        <v>52</v>
      </c>
      <c r="F157" s="138"/>
      <c r="G157" s="136" t="s">
        <v>2749</v>
      </c>
      <c r="H157" s="137">
        <v>1.0354</v>
      </c>
      <c r="I157" s="137" t="s">
        <v>2509</v>
      </c>
      <c r="J157" s="137" t="s">
        <v>654</v>
      </c>
      <c r="K157" s="137">
        <v>4925</v>
      </c>
      <c r="L157" s="144" t="s">
        <v>2511</v>
      </c>
      <c r="M157" s="145"/>
    </row>
    <row r="158" spans="1:13" ht="12">
      <c r="A158" s="137"/>
      <c r="B158" s="137"/>
      <c r="C158" s="137"/>
      <c r="D158" s="137"/>
      <c r="E158" s="137"/>
      <c r="F158" s="138"/>
      <c r="G158" s="136" t="s">
        <v>2750</v>
      </c>
      <c r="H158" s="137"/>
      <c r="I158" s="137"/>
      <c r="J158" s="137"/>
      <c r="K158" s="137"/>
      <c r="L158" s="144"/>
      <c r="M158" s="145"/>
    </row>
    <row r="159" spans="1:13" ht="12">
      <c r="A159" s="137"/>
      <c r="B159" s="137"/>
      <c r="C159" s="137"/>
      <c r="D159" s="137"/>
      <c r="E159" s="137"/>
      <c r="F159" s="138"/>
      <c r="G159" s="136" t="s">
        <v>2751</v>
      </c>
      <c r="H159" s="137"/>
      <c r="I159" s="137"/>
      <c r="J159" s="137"/>
      <c r="K159" s="137"/>
      <c r="L159" s="144"/>
      <c r="M159" s="145"/>
    </row>
    <row r="160" spans="1:13" ht="12">
      <c r="A160" s="137"/>
      <c r="B160" s="137"/>
      <c r="C160" s="137"/>
      <c r="D160" s="137"/>
      <c r="E160" s="137"/>
      <c r="F160" s="138"/>
      <c r="G160" s="136" t="s">
        <v>2752</v>
      </c>
      <c r="H160" s="137"/>
      <c r="I160" s="137"/>
      <c r="J160" s="137"/>
      <c r="K160" s="137"/>
      <c r="L160" s="144"/>
      <c r="M160" s="145"/>
    </row>
    <row r="161" spans="1:13" ht="12">
      <c r="A161" s="137"/>
      <c r="B161" s="137"/>
      <c r="C161" s="137"/>
      <c r="D161" s="137"/>
      <c r="E161" s="137"/>
      <c r="F161" s="138"/>
      <c r="G161" s="136" t="s">
        <v>2753</v>
      </c>
      <c r="H161" s="137"/>
      <c r="I161" s="137"/>
      <c r="J161" s="137"/>
      <c r="K161" s="137"/>
      <c r="L161" s="144"/>
      <c r="M161" s="145"/>
    </row>
    <row r="162" spans="1:13" ht="12">
      <c r="A162" s="137"/>
      <c r="B162" s="137"/>
      <c r="C162" s="137"/>
      <c r="D162" s="137"/>
      <c r="E162" s="137"/>
      <c r="F162" s="138"/>
      <c r="G162" s="136" t="s">
        <v>2754</v>
      </c>
      <c r="H162" s="137"/>
      <c r="I162" s="137"/>
      <c r="J162" s="137"/>
      <c r="K162" s="137"/>
      <c r="L162" s="144"/>
      <c r="M162" s="145"/>
    </row>
    <row r="163" spans="1:13" ht="12">
      <c r="A163" s="137">
        <v>35</v>
      </c>
      <c r="B163" s="137" t="s">
        <v>2755</v>
      </c>
      <c r="C163" s="137" t="s">
        <v>2756</v>
      </c>
      <c r="D163" s="137">
        <v>63951</v>
      </c>
      <c r="E163" s="137" t="s">
        <v>59</v>
      </c>
      <c r="F163" s="138"/>
      <c r="G163" s="136" t="s">
        <v>2757</v>
      </c>
      <c r="H163" s="137">
        <v>0.1502</v>
      </c>
      <c r="I163" s="137" t="s">
        <v>2509</v>
      </c>
      <c r="J163" s="137" t="s">
        <v>2627</v>
      </c>
      <c r="K163" s="137">
        <v>373</v>
      </c>
      <c r="L163" s="144" t="s">
        <v>2511</v>
      </c>
      <c r="M163" s="145"/>
    </row>
    <row r="164" spans="1:13" ht="12">
      <c r="A164" s="137"/>
      <c r="B164" s="137"/>
      <c r="C164" s="137"/>
      <c r="D164" s="137"/>
      <c r="E164" s="137"/>
      <c r="F164" s="138"/>
      <c r="G164" s="136" t="s">
        <v>2758</v>
      </c>
      <c r="H164" s="137"/>
      <c r="I164" s="137"/>
      <c r="J164" s="137"/>
      <c r="K164" s="137"/>
      <c r="L164" s="144"/>
      <c r="M164" s="145"/>
    </row>
    <row r="165" spans="1:13" ht="12">
      <c r="A165" s="137"/>
      <c r="B165" s="137"/>
      <c r="C165" s="137"/>
      <c r="D165" s="137"/>
      <c r="E165" s="137"/>
      <c r="F165" s="138"/>
      <c r="G165" s="136" t="s">
        <v>2759</v>
      </c>
      <c r="H165" s="137"/>
      <c r="I165" s="137"/>
      <c r="J165" s="137"/>
      <c r="K165" s="137"/>
      <c r="L165" s="144"/>
      <c r="M165" s="145"/>
    </row>
    <row r="166" spans="1:13" ht="12">
      <c r="A166" s="137"/>
      <c r="B166" s="137"/>
      <c r="C166" s="137"/>
      <c r="D166" s="137"/>
      <c r="E166" s="137"/>
      <c r="F166" s="138"/>
      <c r="G166" s="136" t="s">
        <v>2760</v>
      </c>
      <c r="H166" s="137"/>
      <c r="I166" s="137"/>
      <c r="J166" s="137"/>
      <c r="K166" s="137"/>
      <c r="L166" s="144"/>
      <c r="M166" s="145"/>
    </row>
    <row r="167" spans="1:13" ht="12">
      <c r="A167" s="137">
        <v>36</v>
      </c>
      <c r="B167" s="137" t="s">
        <v>2761</v>
      </c>
      <c r="C167" s="137" t="s">
        <v>2762</v>
      </c>
      <c r="D167" s="137">
        <v>84170</v>
      </c>
      <c r="E167" s="137" t="s">
        <v>81</v>
      </c>
      <c r="F167" s="138" t="s">
        <v>81</v>
      </c>
      <c r="G167" s="136" t="s">
        <v>2763</v>
      </c>
      <c r="H167" s="137">
        <v>0.16</v>
      </c>
      <c r="I167" s="137" t="s">
        <v>2509</v>
      </c>
      <c r="J167" s="137" t="s">
        <v>2627</v>
      </c>
      <c r="K167" s="137">
        <v>88</v>
      </c>
      <c r="L167" s="144" t="s">
        <v>2511</v>
      </c>
      <c r="M167" s="145"/>
    </row>
    <row r="168" spans="1:13" ht="12">
      <c r="A168" s="137"/>
      <c r="B168" s="137"/>
      <c r="C168" s="137"/>
      <c r="D168" s="137"/>
      <c r="E168" s="137"/>
      <c r="F168" s="138"/>
      <c r="G168" s="136" t="s">
        <v>2764</v>
      </c>
      <c r="H168" s="137"/>
      <c r="I168" s="137"/>
      <c r="J168" s="137"/>
      <c r="K168" s="137"/>
      <c r="L168" s="144"/>
      <c r="M168" s="145"/>
    </row>
    <row r="169" spans="1:13" ht="12">
      <c r="A169" s="137"/>
      <c r="B169" s="137"/>
      <c r="C169" s="137"/>
      <c r="D169" s="137"/>
      <c r="E169" s="137"/>
      <c r="F169" s="138"/>
      <c r="G169" s="136" t="s">
        <v>2765</v>
      </c>
      <c r="H169" s="137"/>
      <c r="I169" s="137"/>
      <c r="J169" s="137"/>
      <c r="K169" s="137"/>
      <c r="L169" s="144"/>
      <c r="M169" s="145"/>
    </row>
    <row r="170" spans="1:13" ht="12">
      <c r="A170" s="137">
        <v>37</v>
      </c>
      <c r="B170" s="137" t="s">
        <v>2766</v>
      </c>
      <c r="C170" s="137" t="s">
        <v>2767</v>
      </c>
      <c r="D170" s="137">
        <v>17050</v>
      </c>
      <c r="E170" s="137" t="s">
        <v>1312</v>
      </c>
      <c r="F170" s="138"/>
      <c r="G170" s="136" t="s">
        <v>2768</v>
      </c>
      <c r="H170" s="137">
        <v>0.0975</v>
      </c>
      <c r="I170" s="137" t="s">
        <v>2534</v>
      </c>
      <c r="J170" s="137" t="s">
        <v>2654</v>
      </c>
      <c r="K170" s="137">
        <v>72</v>
      </c>
      <c r="L170" s="144"/>
      <c r="M170" s="145"/>
    </row>
    <row r="171" spans="1:13" ht="12">
      <c r="A171" s="137"/>
      <c r="B171" s="137"/>
      <c r="C171" s="137"/>
      <c r="D171" s="137"/>
      <c r="E171" s="137"/>
      <c r="F171" s="138"/>
      <c r="G171" s="136" t="s">
        <v>2769</v>
      </c>
      <c r="H171" s="137"/>
      <c r="I171" s="137"/>
      <c r="J171" s="137"/>
      <c r="K171" s="137"/>
      <c r="L171" s="144"/>
      <c r="M171" s="145"/>
    </row>
    <row r="172" spans="1:13" ht="12">
      <c r="A172" s="137"/>
      <c r="B172" s="137"/>
      <c r="C172" s="137"/>
      <c r="D172" s="137"/>
      <c r="E172" s="137"/>
      <c r="F172" s="138"/>
      <c r="G172" s="136" t="s">
        <v>2770</v>
      </c>
      <c r="H172" s="137"/>
      <c r="I172" s="137"/>
      <c r="J172" s="137"/>
      <c r="K172" s="137"/>
      <c r="L172" s="144"/>
      <c r="M172" s="145"/>
    </row>
    <row r="173" spans="1:13" ht="12">
      <c r="A173" s="137">
        <v>38</v>
      </c>
      <c r="B173" s="137" t="s">
        <v>2771</v>
      </c>
      <c r="C173" s="137" t="s">
        <v>2772</v>
      </c>
      <c r="D173" s="137">
        <v>22001</v>
      </c>
      <c r="E173" s="137" t="s">
        <v>38</v>
      </c>
      <c r="F173" s="138" t="s">
        <v>38</v>
      </c>
      <c r="G173" s="136" t="s">
        <v>2773</v>
      </c>
      <c r="H173" s="137">
        <v>0.1312</v>
      </c>
      <c r="I173" s="137" t="s">
        <v>2534</v>
      </c>
      <c r="J173" s="137" t="s">
        <v>2627</v>
      </c>
      <c r="K173" s="137">
        <v>282</v>
      </c>
      <c r="L173" s="144"/>
      <c r="M173" s="145"/>
    </row>
    <row r="174" spans="1:13" ht="12">
      <c r="A174" s="137"/>
      <c r="B174" s="137"/>
      <c r="C174" s="137"/>
      <c r="D174" s="137"/>
      <c r="E174" s="137"/>
      <c r="F174" s="138"/>
      <c r="G174" s="136" t="s">
        <v>2774</v>
      </c>
      <c r="H174" s="137"/>
      <c r="I174" s="137"/>
      <c r="J174" s="137"/>
      <c r="K174" s="137"/>
      <c r="L174" s="144"/>
      <c r="M174" s="145"/>
    </row>
    <row r="175" spans="1:13" ht="12">
      <c r="A175" s="137"/>
      <c r="B175" s="137"/>
      <c r="C175" s="137"/>
      <c r="D175" s="137"/>
      <c r="E175" s="137"/>
      <c r="F175" s="138"/>
      <c r="G175" s="136" t="s">
        <v>2775</v>
      </c>
      <c r="H175" s="137"/>
      <c r="I175" s="137"/>
      <c r="J175" s="137"/>
      <c r="K175" s="137"/>
      <c r="L175" s="144"/>
      <c r="M175" s="145"/>
    </row>
    <row r="176" spans="1:13" ht="12">
      <c r="A176" s="137">
        <v>39</v>
      </c>
      <c r="B176" s="137" t="s">
        <v>2776</v>
      </c>
      <c r="C176" s="137" t="s">
        <v>2777</v>
      </c>
      <c r="D176" s="137">
        <v>22001</v>
      </c>
      <c r="E176" s="137" t="s">
        <v>38</v>
      </c>
      <c r="F176" s="138" t="s">
        <v>38</v>
      </c>
      <c r="G176" s="136" t="s">
        <v>2778</v>
      </c>
      <c r="H176" s="137">
        <v>3.2904</v>
      </c>
      <c r="I176" s="137" t="s">
        <v>2534</v>
      </c>
      <c r="J176" s="137" t="s">
        <v>2627</v>
      </c>
      <c r="K176" s="137">
        <v>65701</v>
      </c>
      <c r="L176" s="144"/>
      <c r="M176" s="145"/>
    </row>
    <row r="177" spans="1:13" ht="12">
      <c r="A177" s="137"/>
      <c r="B177" s="137"/>
      <c r="C177" s="137"/>
      <c r="D177" s="137"/>
      <c r="E177" s="137"/>
      <c r="F177" s="138"/>
      <c r="G177" s="136" t="s">
        <v>2779</v>
      </c>
      <c r="H177" s="137"/>
      <c r="I177" s="137"/>
      <c r="J177" s="137"/>
      <c r="K177" s="137"/>
      <c r="L177" s="144"/>
      <c r="M177" s="145"/>
    </row>
    <row r="178" spans="1:13" ht="12">
      <c r="A178" s="137"/>
      <c r="B178" s="137"/>
      <c r="C178" s="137"/>
      <c r="D178" s="137"/>
      <c r="E178" s="137"/>
      <c r="F178" s="138"/>
      <c r="G178" s="136" t="s">
        <v>2780</v>
      </c>
      <c r="H178" s="137"/>
      <c r="I178" s="137"/>
      <c r="J178" s="137"/>
      <c r="K178" s="137"/>
      <c r="L178" s="144"/>
      <c r="M178" s="145"/>
    </row>
    <row r="179" spans="1:13" ht="12">
      <c r="A179" s="137"/>
      <c r="B179" s="137"/>
      <c r="C179" s="137"/>
      <c r="D179" s="137"/>
      <c r="E179" s="137"/>
      <c r="F179" s="138"/>
      <c r="G179" s="136" t="s">
        <v>2781</v>
      </c>
      <c r="H179" s="137"/>
      <c r="I179" s="137"/>
      <c r="J179" s="137"/>
      <c r="K179" s="137"/>
      <c r="L179" s="144"/>
      <c r="M179" s="145"/>
    </row>
    <row r="180" spans="1:13" ht="12">
      <c r="A180" s="137"/>
      <c r="B180" s="137"/>
      <c r="C180" s="137"/>
      <c r="D180" s="137"/>
      <c r="E180" s="137"/>
      <c r="F180" s="138"/>
      <c r="G180" s="136" t="s">
        <v>2782</v>
      </c>
      <c r="H180" s="137"/>
      <c r="I180" s="137"/>
      <c r="J180" s="137"/>
      <c r="K180" s="137"/>
      <c r="L180" s="144"/>
      <c r="M180" s="145"/>
    </row>
    <row r="181" spans="1:13" ht="12">
      <c r="A181" s="137"/>
      <c r="B181" s="137"/>
      <c r="C181" s="137"/>
      <c r="D181" s="137"/>
      <c r="E181" s="137"/>
      <c r="F181" s="138"/>
      <c r="G181" s="136" t="s">
        <v>2783</v>
      </c>
      <c r="H181" s="137"/>
      <c r="I181" s="137"/>
      <c r="J181" s="137"/>
      <c r="K181" s="137"/>
      <c r="L181" s="144"/>
      <c r="M181" s="145"/>
    </row>
    <row r="182" spans="1:13" ht="12">
      <c r="A182" s="137"/>
      <c r="B182" s="137"/>
      <c r="C182" s="137"/>
      <c r="D182" s="137"/>
      <c r="E182" s="137"/>
      <c r="F182" s="138"/>
      <c r="G182" s="136" t="s">
        <v>2784</v>
      </c>
      <c r="H182" s="137"/>
      <c r="I182" s="137"/>
      <c r="J182" s="137"/>
      <c r="K182" s="137"/>
      <c r="L182" s="144"/>
      <c r="M182" s="145"/>
    </row>
    <row r="183" spans="1:13" ht="12">
      <c r="A183" s="137">
        <v>40</v>
      </c>
      <c r="B183" s="137" t="s">
        <v>2785</v>
      </c>
      <c r="C183" s="137" t="s">
        <v>2786</v>
      </c>
      <c r="D183" s="137">
        <v>22001</v>
      </c>
      <c r="E183" s="137" t="s">
        <v>38</v>
      </c>
      <c r="F183" s="138" t="s">
        <v>38</v>
      </c>
      <c r="G183" s="136" t="s">
        <v>2787</v>
      </c>
      <c r="H183" s="137">
        <v>0.2677</v>
      </c>
      <c r="I183" s="137" t="s">
        <v>2534</v>
      </c>
      <c r="J183" s="137" t="s">
        <v>2627</v>
      </c>
      <c r="K183" s="137">
        <v>1182.5</v>
      </c>
      <c r="L183" s="144"/>
      <c r="M183" s="145"/>
    </row>
    <row r="184" spans="1:13" ht="12">
      <c r="A184" s="137"/>
      <c r="B184" s="137"/>
      <c r="C184" s="137"/>
      <c r="D184" s="137"/>
      <c r="E184" s="137"/>
      <c r="F184" s="138"/>
      <c r="G184" s="136" t="s">
        <v>2788</v>
      </c>
      <c r="H184" s="137"/>
      <c r="I184" s="137"/>
      <c r="J184" s="137"/>
      <c r="K184" s="137"/>
      <c r="L184" s="144"/>
      <c r="M184" s="145"/>
    </row>
    <row r="185" spans="1:13" ht="12">
      <c r="A185" s="137"/>
      <c r="B185" s="137"/>
      <c r="C185" s="137"/>
      <c r="D185" s="137"/>
      <c r="E185" s="137"/>
      <c r="F185" s="138"/>
      <c r="G185" s="136" t="s">
        <v>2789</v>
      </c>
      <c r="H185" s="137"/>
      <c r="I185" s="137"/>
      <c r="J185" s="137"/>
      <c r="K185" s="137"/>
      <c r="L185" s="144"/>
      <c r="M185" s="145"/>
    </row>
    <row r="186" spans="1:13" ht="12">
      <c r="A186" s="137"/>
      <c r="B186" s="137"/>
      <c r="C186" s="137"/>
      <c r="D186" s="137"/>
      <c r="E186" s="137"/>
      <c r="F186" s="138"/>
      <c r="G186" s="136" t="s">
        <v>2790</v>
      </c>
      <c r="H186" s="137"/>
      <c r="I186" s="137"/>
      <c r="J186" s="137"/>
      <c r="K186" s="137"/>
      <c r="L186" s="144"/>
      <c r="M186" s="145"/>
    </row>
    <row r="187" spans="1:13" ht="12">
      <c r="A187" s="137"/>
      <c r="B187" s="137"/>
      <c r="C187" s="137"/>
      <c r="D187" s="137"/>
      <c r="E187" s="137"/>
      <c r="F187" s="138"/>
      <c r="G187" s="136" t="s">
        <v>2791</v>
      </c>
      <c r="H187" s="137"/>
      <c r="I187" s="137"/>
      <c r="J187" s="137"/>
      <c r="K187" s="137"/>
      <c r="L187" s="144"/>
      <c r="M187" s="145"/>
    </row>
    <row r="188" spans="1:13" ht="12">
      <c r="A188" s="137"/>
      <c r="B188" s="137"/>
      <c r="C188" s="137"/>
      <c r="D188" s="137"/>
      <c r="E188" s="137"/>
      <c r="F188" s="138"/>
      <c r="G188" s="136" t="s">
        <v>2792</v>
      </c>
      <c r="H188" s="137"/>
      <c r="I188" s="137"/>
      <c r="J188" s="137"/>
      <c r="K188" s="137"/>
      <c r="L188" s="144"/>
      <c r="M188" s="145"/>
    </row>
    <row r="189" spans="1:13" ht="12">
      <c r="A189" s="137"/>
      <c r="B189" s="137"/>
      <c r="C189" s="137"/>
      <c r="D189" s="137"/>
      <c r="E189" s="137"/>
      <c r="F189" s="138"/>
      <c r="G189" s="136" t="s">
        <v>2793</v>
      </c>
      <c r="H189" s="137"/>
      <c r="I189" s="137"/>
      <c r="J189" s="137"/>
      <c r="K189" s="137"/>
      <c r="L189" s="144"/>
      <c r="M189" s="145"/>
    </row>
    <row r="190" spans="1:13" ht="12">
      <c r="A190" s="137"/>
      <c r="B190" s="137"/>
      <c r="C190" s="137"/>
      <c r="D190" s="137"/>
      <c r="E190" s="137"/>
      <c r="F190" s="138"/>
      <c r="G190" s="136" t="s">
        <v>2794</v>
      </c>
      <c r="H190" s="137"/>
      <c r="I190" s="137"/>
      <c r="J190" s="137"/>
      <c r="K190" s="137"/>
      <c r="L190" s="144"/>
      <c r="M190" s="145"/>
    </row>
    <row r="191" spans="1:13" ht="12">
      <c r="A191" s="137"/>
      <c r="B191" s="137"/>
      <c r="C191" s="137"/>
      <c r="D191" s="137"/>
      <c r="E191" s="137"/>
      <c r="F191" s="138"/>
      <c r="G191" s="136" t="s">
        <v>2795</v>
      </c>
      <c r="H191" s="137"/>
      <c r="I191" s="137"/>
      <c r="J191" s="137"/>
      <c r="K191" s="137"/>
      <c r="L191" s="144"/>
      <c r="M191" s="145"/>
    </row>
    <row r="192" spans="1:13" ht="12">
      <c r="A192" s="137"/>
      <c r="B192" s="137"/>
      <c r="C192" s="137"/>
      <c r="D192" s="137"/>
      <c r="E192" s="137"/>
      <c r="F192" s="138"/>
      <c r="G192" s="136" t="s">
        <v>2796</v>
      </c>
      <c r="H192" s="137"/>
      <c r="I192" s="137"/>
      <c r="J192" s="137"/>
      <c r="K192" s="137"/>
      <c r="L192" s="144"/>
      <c r="M192" s="145"/>
    </row>
    <row r="193" spans="1:13" ht="12">
      <c r="A193" s="137">
        <v>41</v>
      </c>
      <c r="B193" s="137" t="s">
        <v>2797</v>
      </c>
      <c r="C193" s="137" t="s">
        <v>2798</v>
      </c>
      <c r="D193" s="137">
        <v>22001</v>
      </c>
      <c r="E193" s="137" t="s">
        <v>38</v>
      </c>
      <c r="F193" s="138" t="s">
        <v>38</v>
      </c>
      <c r="G193" s="136" t="s">
        <v>2799</v>
      </c>
      <c r="H193" s="137">
        <v>0.7781</v>
      </c>
      <c r="I193" s="137" t="s">
        <v>2534</v>
      </c>
      <c r="J193" s="137" t="s">
        <v>2627</v>
      </c>
      <c r="K193" s="137">
        <v>6887.9</v>
      </c>
      <c r="L193" s="144"/>
      <c r="M193" s="145"/>
    </row>
    <row r="194" spans="1:13" ht="12">
      <c r="A194" s="137"/>
      <c r="B194" s="137"/>
      <c r="C194" s="137"/>
      <c r="D194" s="137"/>
      <c r="E194" s="137"/>
      <c r="F194" s="138"/>
      <c r="G194" s="136" t="s">
        <v>2800</v>
      </c>
      <c r="H194" s="137"/>
      <c r="I194" s="137"/>
      <c r="J194" s="137"/>
      <c r="K194" s="137"/>
      <c r="L194" s="144"/>
      <c r="M194" s="145"/>
    </row>
    <row r="195" spans="1:13" ht="12">
      <c r="A195" s="137"/>
      <c r="B195" s="137"/>
      <c r="C195" s="137"/>
      <c r="D195" s="137"/>
      <c r="E195" s="137"/>
      <c r="F195" s="138"/>
      <c r="G195" s="136" t="s">
        <v>2801</v>
      </c>
      <c r="H195" s="137"/>
      <c r="I195" s="137"/>
      <c r="J195" s="137"/>
      <c r="K195" s="137"/>
      <c r="L195" s="144"/>
      <c r="M195" s="145"/>
    </row>
    <row r="196" spans="1:13" ht="12">
      <c r="A196" s="137"/>
      <c r="B196" s="137"/>
      <c r="C196" s="137"/>
      <c r="D196" s="137"/>
      <c r="E196" s="137"/>
      <c r="F196" s="138"/>
      <c r="G196" s="136" t="s">
        <v>2802</v>
      </c>
      <c r="H196" s="137"/>
      <c r="I196" s="137"/>
      <c r="J196" s="137"/>
      <c r="K196" s="137"/>
      <c r="L196" s="144"/>
      <c r="M196" s="145"/>
    </row>
    <row r="197" spans="1:13" ht="12">
      <c r="A197" s="137"/>
      <c r="B197" s="137"/>
      <c r="C197" s="137"/>
      <c r="D197" s="137"/>
      <c r="E197" s="137"/>
      <c r="F197" s="138"/>
      <c r="G197" s="136" t="s">
        <v>2803</v>
      </c>
      <c r="H197" s="137"/>
      <c r="I197" s="137"/>
      <c r="J197" s="137"/>
      <c r="K197" s="137"/>
      <c r="L197" s="144"/>
      <c r="M197" s="145"/>
    </row>
    <row r="198" spans="1:13" ht="12">
      <c r="A198" s="137"/>
      <c r="B198" s="137"/>
      <c r="C198" s="137"/>
      <c r="D198" s="137"/>
      <c r="E198" s="137"/>
      <c r="F198" s="138"/>
      <c r="G198" s="136" t="s">
        <v>2804</v>
      </c>
      <c r="H198" s="137"/>
      <c r="I198" s="137"/>
      <c r="J198" s="137"/>
      <c r="K198" s="137"/>
      <c r="L198" s="144"/>
      <c r="M198" s="145"/>
    </row>
    <row r="199" spans="1:13" ht="12">
      <c r="A199" s="137"/>
      <c r="B199" s="137"/>
      <c r="C199" s="137"/>
      <c r="D199" s="137"/>
      <c r="E199" s="137"/>
      <c r="F199" s="138"/>
      <c r="G199" s="136" t="s">
        <v>2805</v>
      </c>
      <c r="H199" s="137"/>
      <c r="I199" s="137"/>
      <c r="J199" s="137"/>
      <c r="K199" s="137"/>
      <c r="L199" s="144"/>
      <c r="M199" s="145"/>
    </row>
    <row r="200" spans="1:13" ht="12">
      <c r="A200" s="137">
        <v>42</v>
      </c>
      <c r="B200" s="137" t="s">
        <v>2806</v>
      </c>
      <c r="C200" s="137" t="s">
        <v>2807</v>
      </c>
      <c r="D200" s="137">
        <v>22001</v>
      </c>
      <c r="E200" s="137" t="s">
        <v>38</v>
      </c>
      <c r="F200" s="138" t="s">
        <v>38</v>
      </c>
      <c r="G200" s="136" t="s">
        <v>2808</v>
      </c>
      <c r="H200" s="137">
        <v>0.3196</v>
      </c>
      <c r="I200" s="137" t="s">
        <v>2534</v>
      </c>
      <c r="J200" s="137" t="s">
        <v>2627</v>
      </c>
      <c r="K200" s="137">
        <v>2924.6</v>
      </c>
      <c r="L200" s="144"/>
      <c r="M200" s="145"/>
    </row>
    <row r="201" spans="1:13" ht="12">
      <c r="A201" s="137"/>
      <c r="B201" s="137"/>
      <c r="C201" s="137"/>
      <c r="D201" s="137"/>
      <c r="E201" s="137"/>
      <c r="F201" s="138"/>
      <c r="G201" s="136" t="s">
        <v>2809</v>
      </c>
      <c r="H201" s="137"/>
      <c r="I201" s="137"/>
      <c r="J201" s="137"/>
      <c r="K201" s="137"/>
      <c r="L201" s="144"/>
      <c r="M201" s="145"/>
    </row>
    <row r="202" spans="1:13" ht="12">
      <c r="A202" s="137"/>
      <c r="B202" s="137"/>
      <c r="C202" s="137"/>
      <c r="D202" s="137"/>
      <c r="E202" s="137"/>
      <c r="F202" s="138"/>
      <c r="G202" s="136" t="s">
        <v>2810</v>
      </c>
      <c r="H202" s="137"/>
      <c r="I202" s="137"/>
      <c r="J202" s="137"/>
      <c r="K202" s="137"/>
      <c r="L202" s="144"/>
      <c r="M202" s="145"/>
    </row>
    <row r="203" spans="1:13" ht="12">
      <c r="A203" s="137">
        <v>43</v>
      </c>
      <c r="B203" s="137" t="s">
        <v>2811</v>
      </c>
      <c r="C203" s="137" t="s">
        <v>2812</v>
      </c>
      <c r="D203" s="137">
        <v>22002</v>
      </c>
      <c r="E203" s="137" t="s">
        <v>41</v>
      </c>
      <c r="F203" s="138"/>
      <c r="G203" s="136" t="s">
        <v>2813</v>
      </c>
      <c r="H203" s="137">
        <v>1.8023</v>
      </c>
      <c r="I203" s="137" t="s">
        <v>2534</v>
      </c>
      <c r="J203" s="137" t="s">
        <v>2627</v>
      </c>
      <c r="K203" s="137">
        <v>196</v>
      </c>
      <c r="L203" s="144"/>
      <c r="M203" s="145"/>
    </row>
    <row r="204" spans="1:13" ht="12">
      <c r="A204" s="137"/>
      <c r="B204" s="137"/>
      <c r="C204" s="137"/>
      <c r="D204" s="137"/>
      <c r="E204" s="137"/>
      <c r="F204" s="138"/>
      <c r="G204" s="136" t="s">
        <v>2814</v>
      </c>
      <c r="H204" s="137"/>
      <c r="I204" s="137"/>
      <c r="J204" s="137"/>
      <c r="K204" s="137"/>
      <c r="L204" s="144"/>
      <c r="M204" s="145"/>
    </row>
    <row r="205" spans="1:13" ht="12">
      <c r="A205" s="137"/>
      <c r="B205" s="137"/>
      <c r="C205" s="137"/>
      <c r="D205" s="137"/>
      <c r="E205" s="137"/>
      <c r="F205" s="138"/>
      <c r="G205" s="136" t="s">
        <v>2815</v>
      </c>
      <c r="H205" s="137"/>
      <c r="I205" s="137"/>
      <c r="J205" s="137"/>
      <c r="K205" s="137"/>
      <c r="L205" s="144"/>
      <c r="M205" s="145"/>
    </row>
    <row r="206" spans="1:13" ht="12">
      <c r="A206" s="137"/>
      <c r="B206" s="137"/>
      <c r="C206" s="137"/>
      <c r="D206" s="137"/>
      <c r="E206" s="137"/>
      <c r="F206" s="138"/>
      <c r="G206" s="136" t="s">
        <v>2816</v>
      </c>
      <c r="H206" s="137"/>
      <c r="I206" s="137"/>
      <c r="J206" s="137"/>
      <c r="K206" s="137"/>
      <c r="L206" s="144"/>
      <c r="M206" s="145"/>
    </row>
    <row r="207" spans="1:13" ht="12">
      <c r="A207" s="137"/>
      <c r="B207" s="137"/>
      <c r="C207" s="137"/>
      <c r="D207" s="137"/>
      <c r="E207" s="137"/>
      <c r="F207" s="138"/>
      <c r="G207" s="136" t="s">
        <v>2817</v>
      </c>
      <c r="H207" s="137"/>
      <c r="I207" s="137"/>
      <c r="J207" s="137"/>
      <c r="K207" s="137"/>
      <c r="L207" s="144"/>
      <c r="M207" s="145"/>
    </row>
    <row r="208" spans="1:13" ht="12">
      <c r="A208" s="137"/>
      <c r="B208" s="137"/>
      <c r="C208" s="137"/>
      <c r="D208" s="137"/>
      <c r="E208" s="137"/>
      <c r="F208" s="138"/>
      <c r="G208" s="136" t="s">
        <v>2818</v>
      </c>
      <c r="H208" s="137"/>
      <c r="I208" s="137"/>
      <c r="J208" s="137"/>
      <c r="K208" s="137"/>
      <c r="L208" s="144"/>
      <c r="M208" s="145"/>
    </row>
    <row r="209" spans="1:13" ht="12">
      <c r="A209" s="137"/>
      <c r="B209" s="137"/>
      <c r="C209" s="137"/>
      <c r="D209" s="137"/>
      <c r="E209" s="137"/>
      <c r="F209" s="138"/>
      <c r="G209" s="136" t="s">
        <v>2819</v>
      </c>
      <c r="H209" s="137"/>
      <c r="I209" s="137"/>
      <c r="J209" s="137"/>
      <c r="K209" s="137"/>
      <c r="L209" s="144"/>
      <c r="M209" s="145"/>
    </row>
    <row r="210" spans="1:13" ht="12">
      <c r="A210" s="137">
        <v>44</v>
      </c>
      <c r="B210" s="137" t="s">
        <v>2820</v>
      </c>
      <c r="C210" s="137" t="s">
        <v>2821</v>
      </c>
      <c r="D210" s="137">
        <v>32006</v>
      </c>
      <c r="E210" s="137" t="s">
        <v>42</v>
      </c>
      <c r="F210" s="138"/>
      <c r="G210" s="136" t="s">
        <v>2822</v>
      </c>
      <c r="H210" s="137">
        <v>1.3498</v>
      </c>
      <c r="I210" s="137" t="s">
        <v>2534</v>
      </c>
      <c r="J210" s="137" t="s">
        <v>2823</v>
      </c>
      <c r="K210" s="137" t="s">
        <v>2824</v>
      </c>
      <c r="L210" s="144"/>
      <c r="M210" s="145"/>
    </row>
    <row r="211" spans="1:13" ht="12">
      <c r="A211" s="137"/>
      <c r="B211" s="137"/>
      <c r="C211" s="137"/>
      <c r="D211" s="137"/>
      <c r="E211" s="137"/>
      <c r="F211" s="138"/>
      <c r="G211" s="136" t="s">
        <v>2825</v>
      </c>
      <c r="H211" s="137"/>
      <c r="I211" s="137"/>
      <c r="J211" s="162"/>
      <c r="K211" s="137">
        <v>2749</v>
      </c>
      <c r="L211" s="144"/>
      <c r="M211" s="145"/>
    </row>
    <row r="212" spans="1:13" ht="12">
      <c r="A212" s="137"/>
      <c r="B212" s="137"/>
      <c r="C212" s="137"/>
      <c r="D212" s="137"/>
      <c r="E212" s="137"/>
      <c r="F212" s="138"/>
      <c r="G212" s="136" t="s">
        <v>2826</v>
      </c>
      <c r="H212" s="137"/>
      <c r="I212" s="137"/>
      <c r="J212" s="137" t="s">
        <v>654</v>
      </c>
      <c r="K212" s="137" t="s">
        <v>2827</v>
      </c>
      <c r="L212" s="144"/>
      <c r="M212" s="145"/>
    </row>
    <row r="213" spans="1:13" ht="12">
      <c r="A213" s="137"/>
      <c r="B213" s="137"/>
      <c r="C213" s="137"/>
      <c r="D213" s="137"/>
      <c r="E213" s="137"/>
      <c r="F213" s="138"/>
      <c r="G213" s="136" t="s">
        <v>2828</v>
      </c>
      <c r="H213" s="137"/>
      <c r="I213" s="137"/>
      <c r="J213" s="162"/>
      <c r="K213" s="137">
        <v>30</v>
      </c>
      <c r="L213" s="144"/>
      <c r="M213" s="145"/>
    </row>
    <row r="214" spans="1:13" ht="12">
      <c r="A214" s="137">
        <v>45</v>
      </c>
      <c r="B214" s="137" t="s">
        <v>2829</v>
      </c>
      <c r="C214" s="137" t="s">
        <v>2830</v>
      </c>
      <c r="D214" s="137">
        <v>32006</v>
      </c>
      <c r="E214" s="137" t="s">
        <v>42</v>
      </c>
      <c r="F214" s="138"/>
      <c r="G214" s="136" t="s">
        <v>2831</v>
      </c>
      <c r="H214" s="137">
        <v>2.7066</v>
      </c>
      <c r="I214" s="137" t="s">
        <v>2534</v>
      </c>
      <c r="J214" s="137" t="s">
        <v>2823</v>
      </c>
      <c r="K214" s="137" t="s">
        <v>2824</v>
      </c>
      <c r="L214" s="144"/>
      <c r="M214" s="145"/>
    </row>
    <row r="215" spans="1:13" ht="12">
      <c r="A215" s="137"/>
      <c r="B215" s="137"/>
      <c r="C215" s="137"/>
      <c r="D215" s="137"/>
      <c r="E215" s="137"/>
      <c r="F215" s="138"/>
      <c r="G215" s="136" t="s">
        <v>2832</v>
      </c>
      <c r="H215" s="137"/>
      <c r="I215" s="137"/>
      <c r="J215" s="162"/>
      <c r="K215" s="137">
        <v>2063</v>
      </c>
      <c r="L215" s="144"/>
      <c r="M215" s="145"/>
    </row>
    <row r="216" spans="1:13" ht="12">
      <c r="A216" s="137"/>
      <c r="B216" s="137"/>
      <c r="C216" s="137"/>
      <c r="D216" s="137"/>
      <c r="E216" s="137"/>
      <c r="F216" s="138"/>
      <c r="G216" s="136" t="s">
        <v>2833</v>
      </c>
      <c r="H216" s="137"/>
      <c r="I216" s="137"/>
      <c r="J216" s="137" t="s">
        <v>654</v>
      </c>
      <c r="K216" s="137" t="s">
        <v>2827</v>
      </c>
      <c r="L216" s="144"/>
      <c r="M216" s="145"/>
    </row>
    <row r="217" spans="1:13" ht="12">
      <c r="A217" s="137"/>
      <c r="B217" s="137"/>
      <c r="C217" s="137"/>
      <c r="D217" s="137"/>
      <c r="E217" s="137"/>
      <c r="F217" s="138"/>
      <c r="G217" s="136" t="s">
        <v>2834</v>
      </c>
      <c r="H217" s="137"/>
      <c r="I217" s="137"/>
      <c r="J217" s="162"/>
      <c r="K217" s="137">
        <v>364</v>
      </c>
      <c r="L217" s="144"/>
      <c r="M217" s="145"/>
    </row>
    <row r="218" spans="1:13" ht="12">
      <c r="A218" s="137"/>
      <c r="B218" s="137"/>
      <c r="C218" s="137"/>
      <c r="D218" s="137"/>
      <c r="E218" s="137"/>
      <c r="F218" s="138"/>
      <c r="G218" s="160"/>
      <c r="H218" s="137"/>
      <c r="I218" s="137"/>
      <c r="J218" s="137" t="s">
        <v>2835</v>
      </c>
      <c r="K218" s="137" t="s">
        <v>2836</v>
      </c>
      <c r="L218" s="144"/>
      <c r="M218" s="145"/>
    </row>
    <row r="219" spans="1:13" ht="12">
      <c r="A219" s="137"/>
      <c r="B219" s="137"/>
      <c r="C219" s="137"/>
      <c r="D219" s="137"/>
      <c r="E219" s="137"/>
      <c r="F219" s="138"/>
      <c r="G219" s="160"/>
      <c r="H219" s="137"/>
      <c r="I219" s="137"/>
      <c r="J219" s="162"/>
      <c r="K219" s="137">
        <v>2.4</v>
      </c>
      <c r="L219" s="144"/>
      <c r="M219" s="145"/>
    </row>
    <row r="220" spans="1:13" ht="12">
      <c r="A220" s="137">
        <v>46</v>
      </c>
      <c r="B220" s="137" t="s">
        <v>2837</v>
      </c>
      <c r="C220" s="137" t="s">
        <v>2838</v>
      </c>
      <c r="D220" s="137">
        <v>42201</v>
      </c>
      <c r="E220" s="137" t="s">
        <v>52</v>
      </c>
      <c r="F220" s="138"/>
      <c r="G220" s="136" t="s">
        <v>2839</v>
      </c>
      <c r="H220" s="137">
        <v>0.7682</v>
      </c>
      <c r="I220" s="137" t="s">
        <v>2534</v>
      </c>
      <c r="J220" s="137" t="s">
        <v>2840</v>
      </c>
      <c r="K220" s="137">
        <v>665</v>
      </c>
      <c r="L220" s="144"/>
      <c r="M220" s="145"/>
    </row>
    <row r="221" spans="1:13" ht="12">
      <c r="A221" s="137"/>
      <c r="B221" s="137"/>
      <c r="C221" s="137"/>
      <c r="D221" s="137"/>
      <c r="E221" s="137"/>
      <c r="F221" s="138"/>
      <c r="G221" s="136" t="s">
        <v>2841</v>
      </c>
      <c r="H221" s="137"/>
      <c r="I221" s="137"/>
      <c r="J221" s="137" t="s">
        <v>217</v>
      </c>
      <c r="K221" s="137"/>
      <c r="L221" s="144"/>
      <c r="M221" s="145"/>
    </row>
    <row r="222" spans="1:13" ht="12">
      <c r="A222" s="137"/>
      <c r="B222" s="137"/>
      <c r="C222" s="137"/>
      <c r="D222" s="137"/>
      <c r="E222" s="137"/>
      <c r="F222" s="138"/>
      <c r="G222" s="136" t="s">
        <v>2842</v>
      </c>
      <c r="H222" s="137"/>
      <c r="I222" s="137"/>
      <c r="J222" s="137"/>
      <c r="K222" s="137"/>
      <c r="L222" s="144"/>
      <c r="M222" s="145"/>
    </row>
    <row r="223" spans="1:13" ht="12">
      <c r="A223" s="137">
        <v>47</v>
      </c>
      <c r="B223" s="137" t="s">
        <v>2843</v>
      </c>
      <c r="C223" s="137" t="s">
        <v>2844</v>
      </c>
      <c r="D223" s="137">
        <v>42201</v>
      </c>
      <c r="E223" s="137" t="s">
        <v>52</v>
      </c>
      <c r="F223" s="138"/>
      <c r="G223" s="136" t="s">
        <v>2845</v>
      </c>
      <c r="H223" s="137">
        <v>0.525</v>
      </c>
      <c r="I223" s="137" t="s">
        <v>2534</v>
      </c>
      <c r="J223" s="137" t="s">
        <v>2840</v>
      </c>
      <c r="K223" s="137">
        <v>6167</v>
      </c>
      <c r="L223" s="144"/>
      <c r="M223" s="145"/>
    </row>
    <row r="224" spans="1:13" ht="12">
      <c r="A224" s="137"/>
      <c r="B224" s="137"/>
      <c r="C224" s="137"/>
      <c r="D224" s="137"/>
      <c r="E224" s="137"/>
      <c r="F224" s="138"/>
      <c r="G224" s="136" t="s">
        <v>2846</v>
      </c>
      <c r="H224" s="137"/>
      <c r="I224" s="137"/>
      <c r="J224" s="137" t="s">
        <v>217</v>
      </c>
      <c r="K224" s="137"/>
      <c r="L224" s="144"/>
      <c r="M224" s="145"/>
    </row>
    <row r="225" spans="1:13" ht="12">
      <c r="A225" s="137"/>
      <c r="B225" s="137"/>
      <c r="C225" s="137"/>
      <c r="D225" s="137"/>
      <c r="E225" s="137"/>
      <c r="F225" s="138"/>
      <c r="G225" s="136" t="s">
        <v>2847</v>
      </c>
      <c r="H225" s="137"/>
      <c r="I225" s="137"/>
      <c r="J225" s="137"/>
      <c r="K225" s="137"/>
      <c r="L225" s="144"/>
      <c r="M225" s="145"/>
    </row>
    <row r="226" spans="1:13" ht="12">
      <c r="A226" s="137">
        <v>48</v>
      </c>
      <c r="B226" s="137" t="s">
        <v>2848</v>
      </c>
      <c r="C226" s="137" t="s">
        <v>674</v>
      </c>
      <c r="D226" s="137">
        <v>42201</v>
      </c>
      <c r="E226" s="137" t="s">
        <v>52</v>
      </c>
      <c r="F226" s="138"/>
      <c r="G226" s="136" t="s">
        <v>2849</v>
      </c>
      <c r="H226" s="137">
        <v>0.36</v>
      </c>
      <c r="I226" s="137" t="s">
        <v>2534</v>
      </c>
      <c r="J226" s="137" t="s">
        <v>2840</v>
      </c>
      <c r="K226" s="137">
        <v>712</v>
      </c>
      <c r="L226" s="144"/>
      <c r="M226" s="145"/>
    </row>
    <row r="227" spans="1:13" ht="12">
      <c r="A227" s="137"/>
      <c r="B227" s="137"/>
      <c r="C227" s="137"/>
      <c r="D227" s="137"/>
      <c r="E227" s="137"/>
      <c r="F227" s="138"/>
      <c r="G227" s="136" t="s">
        <v>2850</v>
      </c>
      <c r="H227" s="137"/>
      <c r="I227" s="137"/>
      <c r="J227" s="137" t="s">
        <v>217</v>
      </c>
      <c r="K227" s="137"/>
      <c r="L227" s="144"/>
      <c r="M227" s="145"/>
    </row>
    <row r="228" spans="1:13" ht="12">
      <c r="A228" s="137"/>
      <c r="B228" s="137"/>
      <c r="C228" s="137"/>
      <c r="D228" s="137"/>
      <c r="E228" s="137"/>
      <c r="F228" s="138"/>
      <c r="G228" s="136" t="s">
        <v>2851</v>
      </c>
      <c r="H228" s="137"/>
      <c r="I228" s="137"/>
      <c r="J228" s="137"/>
      <c r="K228" s="137"/>
      <c r="L228" s="144"/>
      <c r="M228" s="145"/>
    </row>
    <row r="229" spans="1:13" ht="12">
      <c r="A229" s="137">
        <v>49</v>
      </c>
      <c r="B229" s="137" t="s">
        <v>2852</v>
      </c>
      <c r="C229" s="137" t="s">
        <v>2853</v>
      </c>
      <c r="D229" s="137">
        <v>83330</v>
      </c>
      <c r="E229" s="137" t="s">
        <v>2854</v>
      </c>
      <c r="F229" s="138" t="s">
        <v>2854</v>
      </c>
      <c r="G229" s="136" t="s">
        <v>2855</v>
      </c>
      <c r="H229" s="137">
        <v>0.1598</v>
      </c>
      <c r="I229" s="137" t="s">
        <v>2534</v>
      </c>
      <c r="J229" s="137" t="s">
        <v>2856</v>
      </c>
      <c r="K229" s="137">
        <v>554</v>
      </c>
      <c r="L229" s="144"/>
      <c r="M229" s="145"/>
    </row>
    <row r="230" spans="1:13" ht="12">
      <c r="A230" s="137"/>
      <c r="B230" s="137"/>
      <c r="C230" s="137"/>
      <c r="D230" s="137"/>
      <c r="E230" s="137"/>
      <c r="F230" s="138"/>
      <c r="G230" s="136" t="s">
        <v>2857</v>
      </c>
      <c r="H230" s="137"/>
      <c r="I230" s="137"/>
      <c r="J230" s="137"/>
      <c r="K230" s="137"/>
      <c r="L230" s="144"/>
      <c r="M230" s="145"/>
    </row>
    <row r="231" spans="1:13" ht="12">
      <c r="A231" s="137"/>
      <c r="B231" s="137"/>
      <c r="C231" s="137"/>
      <c r="D231" s="137"/>
      <c r="E231" s="137"/>
      <c r="F231" s="138"/>
      <c r="G231" s="136" t="s">
        <v>2858</v>
      </c>
      <c r="H231" s="137"/>
      <c r="I231" s="137"/>
      <c r="J231" s="137"/>
      <c r="K231" s="137"/>
      <c r="L231" s="144"/>
      <c r="M231" s="145"/>
    </row>
    <row r="232" spans="1:13" ht="12">
      <c r="A232" s="137">
        <v>50</v>
      </c>
      <c r="B232" s="137" t="s">
        <v>2859</v>
      </c>
      <c r="C232" s="137" t="s">
        <v>710</v>
      </c>
      <c r="D232" s="137">
        <v>83330</v>
      </c>
      <c r="E232" s="137" t="s">
        <v>2854</v>
      </c>
      <c r="F232" s="138" t="s">
        <v>2854</v>
      </c>
      <c r="G232" s="136" t="s">
        <v>2860</v>
      </c>
      <c r="H232" s="137">
        <v>0.295</v>
      </c>
      <c r="I232" s="137" t="s">
        <v>2534</v>
      </c>
      <c r="J232" s="137" t="s">
        <v>2856</v>
      </c>
      <c r="K232" s="137">
        <v>15</v>
      </c>
      <c r="L232" s="144"/>
      <c r="M232" s="145"/>
    </row>
    <row r="233" spans="1:13" ht="12">
      <c r="A233" s="137"/>
      <c r="B233" s="137"/>
      <c r="C233" s="137"/>
      <c r="D233" s="137"/>
      <c r="E233" s="137"/>
      <c r="F233" s="138"/>
      <c r="G233" s="136" t="s">
        <v>2861</v>
      </c>
      <c r="H233" s="137"/>
      <c r="I233" s="137"/>
      <c r="J233" s="137"/>
      <c r="K233" s="137"/>
      <c r="L233" s="144"/>
      <c r="M233" s="145"/>
    </row>
    <row r="234" spans="1:13" ht="12">
      <c r="A234" s="137"/>
      <c r="B234" s="137"/>
      <c r="C234" s="137"/>
      <c r="D234" s="137"/>
      <c r="E234" s="137"/>
      <c r="F234" s="138"/>
      <c r="G234" s="136" t="s">
        <v>2862</v>
      </c>
      <c r="H234" s="137"/>
      <c r="I234" s="137"/>
      <c r="J234" s="137"/>
      <c r="K234" s="137"/>
      <c r="L234" s="144"/>
      <c r="M234" s="145"/>
    </row>
    <row r="235" spans="1:13" ht="12">
      <c r="A235" s="137">
        <v>51</v>
      </c>
      <c r="B235" s="137" t="s">
        <v>2863</v>
      </c>
      <c r="C235" s="137" t="s">
        <v>2864</v>
      </c>
      <c r="D235" s="137">
        <v>83330</v>
      </c>
      <c r="E235" s="137" t="s">
        <v>2854</v>
      </c>
      <c r="F235" s="138" t="s">
        <v>2854</v>
      </c>
      <c r="G235" s="136" t="s">
        <v>2865</v>
      </c>
      <c r="H235" s="137">
        <v>0.0449</v>
      </c>
      <c r="I235" s="137" t="s">
        <v>2534</v>
      </c>
      <c r="J235" s="137" t="s">
        <v>2856</v>
      </c>
      <c r="K235" s="137">
        <v>3</v>
      </c>
      <c r="L235" s="144"/>
      <c r="M235" s="145"/>
    </row>
    <row r="236" spans="1:13" ht="12">
      <c r="A236" s="137"/>
      <c r="B236" s="137"/>
      <c r="C236" s="137"/>
      <c r="D236" s="137"/>
      <c r="E236" s="137"/>
      <c r="F236" s="138"/>
      <c r="G236" s="136" t="s">
        <v>2866</v>
      </c>
      <c r="H236" s="137"/>
      <c r="I236" s="137"/>
      <c r="J236" s="137"/>
      <c r="K236" s="137"/>
      <c r="L236" s="144"/>
      <c r="M236" s="145"/>
    </row>
    <row r="237" spans="1:13" ht="12">
      <c r="A237" s="137"/>
      <c r="B237" s="137"/>
      <c r="C237" s="137"/>
      <c r="D237" s="137"/>
      <c r="E237" s="137"/>
      <c r="F237" s="138"/>
      <c r="G237" s="136" t="s">
        <v>2867</v>
      </c>
      <c r="H237" s="137"/>
      <c r="I237" s="137"/>
      <c r="J237" s="137"/>
      <c r="K237" s="137"/>
      <c r="L237" s="144"/>
      <c r="M237" s="145"/>
    </row>
    <row r="238" spans="1:13" ht="12">
      <c r="A238" s="137">
        <v>52</v>
      </c>
      <c r="B238" s="137" t="s">
        <v>2868</v>
      </c>
      <c r="C238" s="137" t="s">
        <v>2869</v>
      </c>
      <c r="D238" s="137">
        <v>83330</v>
      </c>
      <c r="E238" s="137" t="s">
        <v>2854</v>
      </c>
      <c r="F238" s="138" t="s">
        <v>2854</v>
      </c>
      <c r="G238" s="136" t="s">
        <v>2870</v>
      </c>
      <c r="H238" s="137">
        <v>0.7608</v>
      </c>
      <c r="I238" s="137" t="s">
        <v>2534</v>
      </c>
      <c r="J238" s="137" t="s">
        <v>2856</v>
      </c>
      <c r="K238" s="137">
        <v>181</v>
      </c>
      <c r="L238" s="144"/>
      <c r="M238" s="145"/>
    </row>
    <row r="239" spans="1:13" ht="12">
      <c r="A239" s="137"/>
      <c r="B239" s="137"/>
      <c r="C239" s="137"/>
      <c r="D239" s="137"/>
      <c r="E239" s="137"/>
      <c r="F239" s="138"/>
      <c r="G239" s="136" t="s">
        <v>2871</v>
      </c>
      <c r="H239" s="137"/>
      <c r="I239" s="137"/>
      <c r="J239" s="137"/>
      <c r="K239" s="137"/>
      <c r="L239" s="144"/>
      <c r="M239" s="145"/>
    </row>
    <row r="240" spans="1:13" ht="12">
      <c r="A240" s="137"/>
      <c r="B240" s="137"/>
      <c r="C240" s="137"/>
      <c r="D240" s="137"/>
      <c r="E240" s="137"/>
      <c r="F240" s="138"/>
      <c r="G240" s="136" t="s">
        <v>2872</v>
      </c>
      <c r="H240" s="137"/>
      <c r="I240" s="137"/>
      <c r="J240" s="137"/>
      <c r="K240" s="137"/>
      <c r="L240" s="144"/>
      <c r="M240" s="145"/>
    </row>
    <row r="241" spans="1:13" s="114" customFormat="1" ht="12">
      <c r="A241" s="132">
        <v>53</v>
      </c>
      <c r="B241" s="132" t="s">
        <v>2873</v>
      </c>
      <c r="C241" s="133" t="s">
        <v>1527</v>
      </c>
      <c r="D241" s="132">
        <v>83906</v>
      </c>
      <c r="E241" s="132" t="s">
        <v>2599</v>
      </c>
      <c r="F241" s="134" t="s">
        <v>2599</v>
      </c>
      <c r="G241" s="161" t="s">
        <v>2874</v>
      </c>
      <c r="H241" s="132">
        <v>10.5408</v>
      </c>
      <c r="I241" s="133" t="s">
        <v>2614</v>
      </c>
      <c r="J241" s="132" t="s">
        <v>2875</v>
      </c>
      <c r="K241" s="132">
        <v>3291.8</v>
      </c>
      <c r="L241" s="142"/>
      <c r="M241" s="143"/>
    </row>
    <row r="242" spans="1:13" s="114" customFormat="1" ht="12">
      <c r="A242" s="132"/>
      <c r="B242" s="132"/>
      <c r="C242" s="132"/>
      <c r="D242" s="132"/>
      <c r="E242" s="132"/>
      <c r="F242" s="134"/>
      <c r="G242" s="161" t="s">
        <v>2876</v>
      </c>
      <c r="H242" s="132"/>
      <c r="I242" s="132"/>
      <c r="J242" s="132"/>
      <c r="K242" s="132"/>
      <c r="L242" s="142"/>
      <c r="M242" s="143"/>
    </row>
    <row r="243" spans="1:13" s="114" customFormat="1" ht="12">
      <c r="A243" s="132"/>
      <c r="B243" s="132"/>
      <c r="C243" s="132"/>
      <c r="D243" s="132"/>
      <c r="E243" s="132"/>
      <c r="F243" s="134"/>
      <c r="G243" s="161" t="s">
        <v>2877</v>
      </c>
      <c r="H243" s="132"/>
      <c r="I243" s="132"/>
      <c r="J243" s="132"/>
      <c r="K243" s="132"/>
      <c r="L243" s="142"/>
      <c r="M243" s="143"/>
    </row>
    <row r="244" spans="1:13" s="114" customFormat="1" ht="12">
      <c r="A244" s="132"/>
      <c r="B244" s="132"/>
      <c r="C244" s="132"/>
      <c r="D244" s="132"/>
      <c r="E244" s="132"/>
      <c r="F244" s="134"/>
      <c r="G244" s="161" t="s">
        <v>2878</v>
      </c>
      <c r="H244" s="132"/>
      <c r="I244" s="132"/>
      <c r="J244" s="132"/>
      <c r="K244" s="132"/>
      <c r="L244" s="142"/>
      <c r="M244" s="143"/>
    </row>
    <row r="245" spans="1:13" s="114" customFormat="1" ht="12">
      <c r="A245" s="132"/>
      <c r="B245" s="132"/>
      <c r="C245" s="132"/>
      <c r="D245" s="132"/>
      <c r="E245" s="132"/>
      <c r="F245" s="134"/>
      <c r="G245" s="161" t="s">
        <v>2879</v>
      </c>
      <c r="H245" s="132"/>
      <c r="I245" s="132"/>
      <c r="J245" s="132"/>
      <c r="K245" s="132"/>
      <c r="L245" s="142"/>
      <c r="M245" s="143"/>
    </row>
    <row r="246" spans="1:13" s="114" customFormat="1" ht="12">
      <c r="A246" s="132"/>
      <c r="B246" s="132"/>
      <c r="C246" s="132"/>
      <c r="D246" s="132"/>
      <c r="E246" s="132"/>
      <c r="F246" s="134"/>
      <c r="G246" s="161" t="s">
        <v>2880</v>
      </c>
      <c r="H246" s="132"/>
      <c r="I246" s="132"/>
      <c r="J246" s="132"/>
      <c r="K246" s="132"/>
      <c r="L246" s="142"/>
      <c r="M246" s="143"/>
    </row>
    <row r="247" spans="1:13" s="114" customFormat="1" ht="12">
      <c r="A247" s="132"/>
      <c r="B247" s="132"/>
      <c r="C247" s="132"/>
      <c r="D247" s="132"/>
      <c r="E247" s="132"/>
      <c r="F247" s="134"/>
      <c r="G247" s="161" t="s">
        <v>2881</v>
      </c>
      <c r="H247" s="132"/>
      <c r="I247" s="132"/>
      <c r="J247" s="132"/>
      <c r="K247" s="132"/>
      <c r="L247" s="142"/>
      <c r="M247" s="143"/>
    </row>
    <row r="248" spans="1:13" s="114" customFormat="1" ht="12">
      <c r="A248" s="132"/>
      <c r="B248" s="132"/>
      <c r="C248" s="132"/>
      <c r="D248" s="132"/>
      <c r="E248" s="132"/>
      <c r="F248" s="134"/>
      <c r="G248" s="161" t="s">
        <v>2882</v>
      </c>
      <c r="H248" s="132"/>
      <c r="I248" s="132"/>
      <c r="J248" s="132"/>
      <c r="K248" s="132"/>
      <c r="L248" s="142"/>
      <c r="M248" s="143"/>
    </row>
    <row r="249" spans="1:13" s="114" customFormat="1" ht="12">
      <c r="A249" s="132"/>
      <c r="B249" s="132"/>
      <c r="C249" s="132"/>
      <c r="D249" s="132"/>
      <c r="E249" s="132"/>
      <c r="F249" s="134"/>
      <c r="G249" s="161" t="s">
        <v>2883</v>
      </c>
      <c r="H249" s="132"/>
      <c r="I249" s="132"/>
      <c r="J249" s="132"/>
      <c r="K249" s="132"/>
      <c r="L249" s="142"/>
      <c r="M249" s="143"/>
    </row>
    <row r="250" spans="1:13" s="114" customFormat="1" ht="12">
      <c r="A250" s="132"/>
      <c r="B250" s="132"/>
      <c r="C250" s="132"/>
      <c r="D250" s="132"/>
      <c r="E250" s="132"/>
      <c r="F250" s="134"/>
      <c r="G250" s="161" t="s">
        <v>2884</v>
      </c>
      <c r="H250" s="132"/>
      <c r="I250" s="132"/>
      <c r="J250" s="132"/>
      <c r="K250" s="132"/>
      <c r="L250" s="142"/>
      <c r="M250" s="143"/>
    </row>
    <row r="251" spans="1:13" s="114" customFormat="1" ht="12">
      <c r="A251" s="132"/>
      <c r="B251" s="132"/>
      <c r="C251" s="132"/>
      <c r="D251" s="132"/>
      <c r="E251" s="132"/>
      <c r="F251" s="134"/>
      <c r="G251" s="161" t="s">
        <v>2885</v>
      </c>
      <c r="H251" s="132"/>
      <c r="I251" s="132"/>
      <c r="J251" s="132"/>
      <c r="K251" s="132"/>
      <c r="L251" s="142"/>
      <c r="M251" s="143"/>
    </row>
    <row r="252" spans="1:13" s="114" customFormat="1" ht="12">
      <c r="A252" s="132"/>
      <c r="B252" s="132"/>
      <c r="C252" s="132"/>
      <c r="D252" s="132"/>
      <c r="E252" s="132"/>
      <c r="F252" s="134"/>
      <c r="G252" s="161" t="s">
        <v>2886</v>
      </c>
      <c r="H252" s="132"/>
      <c r="I252" s="132"/>
      <c r="J252" s="132"/>
      <c r="K252" s="132"/>
      <c r="L252" s="142"/>
      <c r="M252" s="143"/>
    </row>
    <row r="253" spans="1:13" s="114" customFormat="1" ht="12">
      <c r="A253" s="132"/>
      <c r="B253" s="132"/>
      <c r="C253" s="132"/>
      <c r="D253" s="132"/>
      <c r="E253" s="132"/>
      <c r="F253" s="134"/>
      <c r="G253" s="161" t="s">
        <v>2887</v>
      </c>
      <c r="H253" s="132"/>
      <c r="I253" s="132"/>
      <c r="J253" s="132"/>
      <c r="K253" s="132"/>
      <c r="L253" s="142"/>
      <c r="M253" s="143"/>
    </row>
    <row r="254" spans="1:13" s="114" customFormat="1" ht="12">
      <c r="A254" s="132"/>
      <c r="B254" s="132"/>
      <c r="C254" s="132"/>
      <c r="D254" s="132"/>
      <c r="E254" s="132"/>
      <c r="F254" s="134"/>
      <c r="G254" s="161" t="s">
        <v>2888</v>
      </c>
      <c r="H254" s="132"/>
      <c r="I254" s="132"/>
      <c r="J254" s="132"/>
      <c r="K254" s="132"/>
      <c r="L254" s="142"/>
      <c r="M254" s="143"/>
    </row>
    <row r="255" spans="1:13" s="114" customFormat="1" ht="12">
      <c r="A255" s="132"/>
      <c r="B255" s="132"/>
      <c r="C255" s="132"/>
      <c r="D255" s="132"/>
      <c r="E255" s="132"/>
      <c r="F255" s="134"/>
      <c r="G255" s="161" t="s">
        <v>2889</v>
      </c>
      <c r="H255" s="132"/>
      <c r="I255" s="132"/>
      <c r="J255" s="132"/>
      <c r="K255" s="132"/>
      <c r="L255" s="142"/>
      <c r="M255" s="143"/>
    </row>
    <row r="256" spans="1:13" s="114" customFormat="1" ht="12">
      <c r="A256" s="132"/>
      <c r="B256" s="132"/>
      <c r="C256" s="132"/>
      <c r="D256" s="132"/>
      <c r="E256" s="132"/>
      <c r="F256" s="134"/>
      <c r="G256" s="161" t="s">
        <v>2890</v>
      </c>
      <c r="H256" s="132"/>
      <c r="I256" s="132"/>
      <c r="J256" s="132"/>
      <c r="K256" s="132"/>
      <c r="L256" s="142"/>
      <c r="M256" s="143"/>
    </row>
    <row r="257" spans="1:13" s="114" customFormat="1" ht="12">
      <c r="A257" s="132"/>
      <c r="B257" s="132"/>
      <c r="C257" s="132"/>
      <c r="D257" s="132"/>
      <c r="E257" s="132"/>
      <c r="F257" s="134"/>
      <c r="G257" s="135" t="s">
        <v>2891</v>
      </c>
      <c r="H257" s="132"/>
      <c r="I257" s="132"/>
      <c r="J257" s="132"/>
      <c r="K257" s="132"/>
      <c r="L257" s="142"/>
      <c r="M257" s="143"/>
    </row>
    <row r="258" spans="1:13" ht="10.5" customHeight="1">
      <c r="A258" s="137">
        <v>54</v>
      </c>
      <c r="B258" s="137" t="s">
        <v>2892</v>
      </c>
      <c r="C258" s="137" t="s">
        <v>724</v>
      </c>
      <c r="D258" s="137">
        <v>83906</v>
      </c>
      <c r="E258" s="137" t="s">
        <v>2599</v>
      </c>
      <c r="F258" s="138" t="s">
        <v>2599</v>
      </c>
      <c r="G258" s="136" t="s">
        <v>2893</v>
      </c>
      <c r="H258" s="137">
        <v>0.3112</v>
      </c>
      <c r="I258" s="137" t="s">
        <v>2534</v>
      </c>
      <c r="J258" s="137" t="s">
        <v>2875</v>
      </c>
      <c r="K258" s="137">
        <v>2064</v>
      </c>
      <c r="L258" s="144"/>
      <c r="M258" s="145"/>
    </row>
    <row r="259" spans="1:13" ht="10.5" customHeight="1">
      <c r="A259" s="137"/>
      <c r="B259" s="137"/>
      <c r="C259" s="137"/>
      <c r="D259" s="137"/>
      <c r="E259" s="137"/>
      <c r="F259" s="138"/>
      <c r="G259" s="136" t="s">
        <v>2894</v>
      </c>
      <c r="H259" s="137"/>
      <c r="I259" s="137"/>
      <c r="J259" s="137"/>
      <c r="K259" s="137"/>
      <c r="L259" s="144"/>
      <c r="M259" s="145"/>
    </row>
    <row r="260" spans="1:13" ht="10.5" customHeight="1">
      <c r="A260" s="137"/>
      <c r="B260" s="137"/>
      <c r="C260" s="137"/>
      <c r="D260" s="137"/>
      <c r="E260" s="137"/>
      <c r="F260" s="138"/>
      <c r="G260" s="136" t="s">
        <v>2895</v>
      </c>
      <c r="H260" s="137"/>
      <c r="I260" s="137"/>
      <c r="J260" s="137"/>
      <c r="K260" s="137"/>
      <c r="L260" s="144"/>
      <c r="M260" s="145"/>
    </row>
    <row r="261" spans="1:13" ht="10.5" customHeight="1">
      <c r="A261" s="137"/>
      <c r="B261" s="137"/>
      <c r="C261" s="137"/>
      <c r="D261" s="137"/>
      <c r="E261" s="137"/>
      <c r="F261" s="138"/>
      <c r="G261" s="136" t="s">
        <v>2896</v>
      </c>
      <c r="H261" s="137"/>
      <c r="I261" s="137"/>
      <c r="J261" s="137"/>
      <c r="K261" s="137"/>
      <c r="L261" s="144"/>
      <c r="M261" s="145"/>
    </row>
    <row r="262" spans="1:13" ht="10.5" customHeight="1">
      <c r="A262" s="137"/>
      <c r="B262" s="137"/>
      <c r="C262" s="137"/>
      <c r="D262" s="137"/>
      <c r="E262" s="137"/>
      <c r="F262" s="138"/>
      <c r="G262" s="136" t="s">
        <v>2897</v>
      </c>
      <c r="H262" s="137"/>
      <c r="I262" s="137"/>
      <c r="J262" s="137"/>
      <c r="K262" s="137"/>
      <c r="L262" s="144"/>
      <c r="M262" s="145"/>
    </row>
    <row r="263" spans="1:13" ht="10.5" customHeight="1">
      <c r="A263" s="137"/>
      <c r="B263" s="137"/>
      <c r="C263" s="137"/>
      <c r="D263" s="137"/>
      <c r="E263" s="137"/>
      <c r="F263" s="138"/>
      <c r="G263" s="136" t="s">
        <v>2898</v>
      </c>
      <c r="H263" s="137"/>
      <c r="I263" s="137"/>
      <c r="J263" s="137"/>
      <c r="K263" s="137"/>
      <c r="L263" s="144"/>
      <c r="M263" s="145"/>
    </row>
    <row r="264" spans="1:13" ht="10.5" customHeight="1">
      <c r="A264" s="137"/>
      <c r="B264" s="137"/>
      <c r="C264" s="137"/>
      <c r="D264" s="137"/>
      <c r="E264" s="137"/>
      <c r="F264" s="138"/>
      <c r="G264" s="136" t="s">
        <v>2899</v>
      </c>
      <c r="H264" s="137"/>
      <c r="I264" s="137"/>
      <c r="J264" s="137"/>
      <c r="K264" s="137"/>
      <c r="L264" s="144"/>
      <c r="M264" s="145"/>
    </row>
    <row r="265" spans="1:13" ht="10.5" customHeight="1">
      <c r="A265" s="137">
        <v>55</v>
      </c>
      <c r="B265" s="137" t="s">
        <v>2900</v>
      </c>
      <c r="C265" s="137" t="s">
        <v>2901</v>
      </c>
      <c r="D265" s="137">
        <v>83906</v>
      </c>
      <c r="E265" s="137" t="s">
        <v>2599</v>
      </c>
      <c r="F265" s="138" t="s">
        <v>2599</v>
      </c>
      <c r="G265" s="136" t="s">
        <v>2902</v>
      </c>
      <c r="H265" s="137">
        <v>4.1242</v>
      </c>
      <c r="I265" s="137" t="s">
        <v>2534</v>
      </c>
      <c r="J265" s="137" t="s">
        <v>2875</v>
      </c>
      <c r="K265" s="137">
        <v>616895</v>
      </c>
      <c r="L265" s="144"/>
      <c r="M265" s="145"/>
    </row>
    <row r="266" spans="1:13" ht="10.5" customHeight="1">
      <c r="A266" s="137"/>
      <c r="B266" s="137"/>
      <c r="C266" s="137"/>
      <c r="D266" s="137"/>
      <c r="E266" s="137"/>
      <c r="F266" s="138"/>
      <c r="G266" s="136" t="s">
        <v>2903</v>
      </c>
      <c r="H266" s="137"/>
      <c r="I266" s="137"/>
      <c r="J266" s="137"/>
      <c r="K266" s="137"/>
      <c r="L266" s="144"/>
      <c r="M266" s="145"/>
    </row>
    <row r="267" spans="1:13" ht="10.5" customHeight="1">
      <c r="A267" s="137"/>
      <c r="B267" s="137"/>
      <c r="C267" s="137"/>
      <c r="D267" s="137"/>
      <c r="E267" s="137"/>
      <c r="F267" s="138"/>
      <c r="G267" s="136" t="s">
        <v>2904</v>
      </c>
      <c r="H267" s="137"/>
      <c r="I267" s="137"/>
      <c r="J267" s="137"/>
      <c r="K267" s="137"/>
      <c r="L267" s="144"/>
      <c r="M267" s="145"/>
    </row>
    <row r="268" spans="1:13" ht="10.5" customHeight="1">
      <c r="A268" s="137"/>
      <c r="B268" s="137"/>
      <c r="C268" s="137"/>
      <c r="D268" s="137"/>
      <c r="E268" s="137"/>
      <c r="F268" s="138"/>
      <c r="G268" s="136" t="s">
        <v>2905</v>
      </c>
      <c r="H268" s="137"/>
      <c r="I268" s="137"/>
      <c r="J268" s="137"/>
      <c r="K268" s="137"/>
      <c r="L268" s="144"/>
      <c r="M268" s="145"/>
    </row>
    <row r="269" spans="1:13" ht="10.5" customHeight="1">
      <c r="A269" s="137"/>
      <c r="B269" s="137"/>
      <c r="C269" s="137"/>
      <c r="D269" s="137"/>
      <c r="E269" s="137"/>
      <c r="F269" s="138"/>
      <c r="G269" s="136" t="s">
        <v>2906</v>
      </c>
      <c r="H269" s="137"/>
      <c r="I269" s="137"/>
      <c r="J269" s="137"/>
      <c r="K269" s="137"/>
      <c r="L269" s="144"/>
      <c r="M269" s="145"/>
    </row>
    <row r="270" spans="1:13" ht="10.5" customHeight="1">
      <c r="A270" s="137"/>
      <c r="B270" s="137"/>
      <c r="C270" s="137"/>
      <c r="D270" s="137"/>
      <c r="E270" s="137"/>
      <c r="F270" s="138"/>
      <c r="G270" s="136" t="s">
        <v>2907</v>
      </c>
      <c r="H270" s="137"/>
      <c r="I270" s="137"/>
      <c r="J270" s="137"/>
      <c r="K270" s="137"/>
      <c r="L270" s="144"/>
      <c r="M270" s="145"/>
    </row>
    <row r="271" spans="1:13" ht="10.5" customHeight="1">
      <c r="A271" s="137"/>
      <c r="B271" s="137"/>
      <c r="C271" s="137"/>
      <c r="D271" s="137"/>
      <c r="E271" s="137"/>
      <c r="F271" s="138"/>
      <c r="G271" s="136" t="s">
        <v>2908</v>
      </c>
      <c r="H271" s="137"/>
      <c r="I271" s="137"/>
      <c r="J271" s="137"/>
      <c r="K271" s="137"/>
      <c r="L271" s="144"/>
      <c r="M271" s="145"/>
    </row>
    <row r="272" spans="1:13" ht="10.5" customHeight="1">
      <c r="A272" s="137"/>
      <c r="B272" s="137"/>
      <c r="C272" s="137"/>
      <c r="D272" s="137"/>
      <c r="E272" s="137"/>
      <c r="F272" s="138"/>
      <c r="G272" s="136" t="s">
        <v>2909</v>
      </c>
      <c r="H272" s="137"/>
      <c r="I272" s="137"/>
      <c r="J272" s="137"/>
      <c r="K272" s="137"/>
      <c r="L272" s="144"/>
      <c r="M272" s="145"/>
    </row>
    <row r="273" spans="1:13" ht="10.5" customHeight="1">
      <c r="A273" s="137"/>
      <c r="B273" s="137"/>
      <c r="C273" s="137"/>
      <c r="D273" s="137"/>
      <c r="E273" s="137"/>
      <c r="F273" s="138"/>
      <c r="G273" s="136" t="s">
        <v>2910</v>
      </c>
      <c r="H273" s="137"/>
      <c r="I273" s="137"/>
      <c r="J273" s="137"/>
      <c r="K273" s="137"/>
      <c r="L273" s="144"/>
      <c r="M273" s="145"/>
    </row>
    <row r="274" spans="1:13" ht="10.5" customHeight="1">
      <c r="A274" s="137"/>
      <c r="B274" s="137"/>
      <c r="C274" s="137"/>
      <c r="D274" s="137"/>
      <c r="E274" s="137"/>
      <c r="F274" s="138"/>
      <c r="G274" s="136" t="s">
        <v>2911</v>
      </c>
      <c r="H274" s="137"/>
      <c r="I274" s="137"/>
      <c r="J274" s="137"/>
      <c r="K274" s="137"/>
      <c r="L274" s="144"/>
      <c r="M274" s="145"/>
    </row>
    <row r="275" spans="1:13" ht="10.5" customHeight="1">
      <c r="A275" s="137"/>
      <c r="B275" s="137"/>
      <c r="C275" s="137"/>
      <c r="D275" s="137"/>
      <c r="E275" s="137"/>
      <c r="F275" s="138"/>
      <c r="G275" s="136" t="s">
        <v>2912</v>
      </c>
      <c r="H275" s="137"/>
      <c r="I275" s="137"/>
      <c r="J275" s="137"/>
      <c r="K275" s="137"/>
      <c r="L275" s="144"/>
      <c r="M275" s="145"/>
    </row>
    <row r="276" spans="1:13" ht="12">
      <c r="A276" s="137"/>
      <c r="B276" s="137"/>
      <c r="C276" s="137"/>
      <c r="D276" s="137"/>
      <c r="E276" s="137"/>
      <c r="F276" s="138"/>
      <c r="G276" s="136" t="s">
        <v>2913</v>
      </c>
      <c r="H276" s="137"/>
      <c r="I276" s="137"/>
      <c r="J276" s="137"/>
      <c r="K276" s="137"/>
      <c r="L276" s="144"/>
      <c r="M276" s="145"/>
    </row>
    <row r="277" spans="1:13" ht="12">
      <c r="A277" s="137">
        <v>56</v>
      </c>
      <c r="B277" s="137" t="s">
        <v>2914</v>
      </c>
      <c r="C277" s="137" t="s">
        <v>2915</v>
      </c>
      <c r="D277" s="137">
        <v>84170</v>
      </c>
      <c r="E277" s="137" t="s">
        <v>81</v>
      </c>
      <c r="F277" s="138" t="s">
        <v>81</v>
      </c>
      <c r="G277" s="136" t="s">
        <v>2916</v>
      </c>
      <c r="H277" s="137">
        <v>3.057</v>
      </c>
      <c r="I277" s="137" t="s">
        <v>2534</v>
      </c>
      <c r="J277" s="137" t="s">
        <v>2627</v>
      </c>
      <c r="K277" s="137">
        <v>97</v>
      </c>
      <c r="L277" s="144"/>
      <c r="M277" s="145"/>
    </row>
    <row r="278" spans="1:13" ht="12">
      <c r="A278" s="137"/>
      <c r="B278" s="137"/>
      <c r="C278" s="137"/>
      <c r="D278" s="137"/>
      <c r="E278" s="137"/>
      <c r="F278" s="138"/>
      <c r="G278" s="136" t="s">
        <v>2917</v>
      </c>
      <c r="H278" s="137"/>
      <c r="I278" s="137"/>
      <c r="J278" s="137"/>
      <c r="K278" s="137"/>
      <c r="L278" s="144"/>
      <c r="M278" s="145"/>
    </row>
    <row r="279" spans="1:13" ht="12">
      <c r="A279" s="137"/>
      <c r="B279" s="137"/>
      <c r="C279" s="137"/>
      <c r="D279" s="137"/>
      <c r="E279" s="137"/>
      <c r="F279" s="138"/>
      <c r="G279" s="136" t="s">
        <v>2918</v>
      </c>
      <c r="H279" s="137"/>
      <c r="I279" s="137"/>
      <c r="J279" s="137"/>
      <c r="K279" s="137"/>
      <c r="L279" s="144"/>
      <c r="M279" s="145"/>
    </row>
    <row r="280" spans="1:13" ht="12">
      <c r="A280" s="137"/>
      <c r="B280" s="137"/>
      <c r="C280" s="137"/>
      <c r="D280" s="137"/>
      <c r="E280" s="137"/>
      <c r="F280" s="138"/>
      <c r="G280" s="136" t="s">
        <v>2919</v>
      </c>
      <c r="H280" s="137"/>
      <c r="I280" s="137"/>
      <c r="J280" s="137"/>
      <c r="K280" s="137"/>
      <c r="L280" s="144"/>
      <c r="M280" s="145"/>
    </row>
    <row r="281" spans="1:13" ht="12">
      <c r="A281" s="137"/>
      <c r="B281" s="137"/>
      <c r="C281" s="137"/>
      <c r="D281" s="137"/>
      <c r="E281" s="137"/>
      <c r="F281" s="138"/>
      <c r="G281" s="136" t="s">
        <v>2920</v>
      </c>
      <c r="H281" s="137"/>
      <c r="I281" s="137"/>
      <c r="J281" s="137"/>
      <c r="K281" s="137"/>
      <c r="L281" s="144"/>
      <c r="M281" s="145"/>
    </row>
    <row r="282" spans="1:13" ht="12">
      <c r="A282" s="137"/>
      <c r="B282" s="137"/>
      <c r="C282" s="137"/>
      <c r="D282" s="137"/>
      <c r="E282" s="137"/>
      <c r="F282" s="138"/>
      <c r="G282" s="136" t="s">
        <v>2921</v>
      </c>
      <c r="H282" s="137"/>
      <c r="I282" s="137"/>
      <c r="J282" s="137"/>
      <c r="K282" s="137"/>
      <c r="L282" s="144"/>
      <c r="M282" s="145"/>
    </row>
    <row r="283" spans="1:13" ht="12">
      <c r="A283" s="137"/>
      <c r="B283" s="137"/>
      <c r="C283" s="137"/>
      <c r="D283" s="137"/>
      <c r="E283" s="137"/>
      <c r="F283" s="138"/>
      <c r="G283" s="136" t="s">
        <v>2922</v>
      </c>
      <c r="H283" s="137"/>
      <c r="I283" s="137"/>
      <c r="J283" s="137"/>
      <c r="K283" s="137"/>
      <c r="L283" s="144"/>
      <c r="M283" s="145"/>
    </row>
    <row r="284" spans="1:13" ht="12">
      <c r="A284" s="137"/>
      <c r="B284" s="137"/>
      <c r="C284" s="137"/>
      <c r="D284" s="137"/>
      <c r="E284" s="137"/>
      <c r="F284" s="138"/>
      <c r="G284" s="136" t="s">
        <v>2923</v>
      </c>
      <c r="H284" s="137"/>
      <c r="I284" s="137"/>
      <c r="J284" s="137"/>
      <c r="K284" s="137"/>
      <c r="L284" s="144"/>
      <c r="M284" s="145"/>
    </row>
    <row r="285" spans="1:13" ht="11.25" customHeight="1">
      <c r="A285" s="137">
        <v>57</v>
      </c>
      <c r="B285" s="137" t="s">
        <v>2924</v>
      </c>
      <c r="C285" s="137" t="s">
        <v>745</v>
      </c>
      <c r="D285" s="137">
        <v>84170</v>
      </c>
      <c r="E285" s="137" t="s">
        <v>81</v>
      </c>
      <c r="F285" s="138" t="s">
        <v>81</v>
      </c>
      <c r="G285" s="136" t="s">
        <v>2925</v>
      </c>
      <c r="H285" s="137">
        <v>5.016</v>
      </c>
      <c r="I285" s="137" t="s">
        <v>2534</v>
      </c>
      <c r="J285" s="137" t="s">
        <v>2627</v>
      </c>
      <c r="K285" s="137">
        <v>550</v>
      </c>
      <c r="L285" s="144"/>
      <c r="M285" s="145"/>
    </row>
    <row r="286" spans="1:13" ht="11.25" customHeight="1">
      <c r="A286" s="137"/>
      <c r="B286" s="137"/>
      <c r="C286" s="137"/>
      <c r="D286" s="137"/>
      <c r="E286" s="137"/>
      <c r="F286" s="138"/>
      <c r="G286" s="136" t="s">
        <v>2926</v>
      </c>
      <c r="H286" s="137"/>
      <c r="I286" s="137"/>
      <c r="J286" s="137"/>
      <c r="K286" s="137"/>
      <c r="L286" s="144"/>
      <c r="M286" s="145"/>
    </row>
    <row r="287" spans="1:13" ht="11.25" customHeight="1">
      <c r="A287" s="137"/>
      <c r="B287" s="137"/>
      <c r="C287" s="137"/>
      <c r="D287" s="137"/>
      <c r="E287" s="137"/>
      <c r="F287" s="138"/>
      <c r="G287" s="136" t="s">
        <v>2927</v>
      </c>
      <c r="H287" s="137"/>
      <c r="I287" s="137"/>
      <c r="J287" s="137"/>
      <c r="K287" s="137"/>
      <c r="L287" s="144"/>
      <c r="M287" s="145"/>
    </row>
    <row r="288" spans="1:13" ht="11.25" customHeight="1">
      <c r="A288" s="137"/>
      <c r="B288" s="137"/>
      <c r="C288" s="137"/>
      <c r="D288" s="137"/>
      <c r="E288" s="137"/>
      <c r="F288" s="138"/>
      <c r="G288" s="136" t="s">
        <v>2928</v>
      </c>
      <c r="H288" s="137"/>
      <c r="I288" s="137"/>
      <c r="J288" s="137"/>
      <c r="K288" s="137"/>
      <c r="L288" s="144"/>
      <c r="M288" s="145"/>
    </row>
    <row r="289" spans="1:13" ht="11.25" customHeight="1">
      <c r="A289" s="137"/>
      <c r="B289" s="137"/>
      <c r="C289" s="137"/>
      <c r="D289" s="137"/>
      <c r="E289" s="137"/>
      <c r="F289" s="138"/>
      <c r="G289" s="136" t="s">
        <v>2929</v>
      </c>
      <c r="H289" s="137"/>
      <c r="I289" s="137"/>
      <c r="J289" s="137"/>
      <c r="K289" s="137"/>
      <c r="L289" s="144"/>
      <c r="M289" s="145"/>
    </row>
    <row r="290" spans="1:13" ht="11.25" customHeight="1">
      <c r="A290" s="137"/>
      <c r="B290" s="137"/>
      <c r="C290" s="137"/>
      <c r="D290" s="137"/>
      <c r="E290" s="137"/>
      <c r="F290" s="138"/>
      <c r="G290" s="136" t="s">
        <v>2930</v>
      </c>
      <c r="H290" s="137"/>
      <c r="I290" s="137"/>
      <c r="J290" s="137"/>
      <c r="K290" s="137"/>
      <c r="L290" s="144"/>
      <c r="M290" s="145"/>
    </row>
    <row r="291" spans="1:13" ht="11.25" customHeight="1">
      <c r="A291" s="137"/>
      <c r="B291" s="137"/>
      <c r="C291" s="137"/>
      <c r="D291" s="137"/>
      <c r="E291" s="137"/>
      <c r="F291" s="138"/>
      <c r="G291" s="136" t="s">
        <v>2931</v>
      </c>
      <c r="H291" s="137"/>
      <c r="I291" s="137"/>
      <c r="J291" s="137"/>
      <c r="K291" s="137"/>
      <c r="L291" s="144"/>
      <c r="M291" s="145"/>
    </row>
    <row r="292" spans="1:13" ht="11.25" customHeight="1">
      <c r="A292" s="137"/>
      <c r="B292" s="137"/>
      <c r="C292" s="137"/>
      <c r="D292" s="137"/>
      <c r="E292" s="137"/>
      <c r="F292" s="138"/>
      <c r="G292" s="136" t="s">
        <v>2932</v>
      </c>
      <c r="H292" s="137"/>
      <c r="I292" s="137"/>
      <c r="J292" s="137"/>
      <c r="K292" s="137"/>
      <c r="L292" s="144"/>
      <c r="M292" s="145"/>
    </row>
    <row r="293" spans="1:13" ht="11.25" customHeight="1">
      <c r="A293" s="137"/>
      <c r="B293" s="137"/>
      <c r="C293" s="137"/>
      <c r="D293" s="137"/>
      <c r="E293" s="137"/>
      <c r="F293" s="138"/>
      <c r="G293" s="136" t="s">
        <v>2933</v>
      </c>
      <c r="H293" s="137"/>
      <c r="I293" s="137"/>
      <c r="J293" s="137"/>
      <c r="K293" s="137"/>
      <c r="L293" s="144"/>
      <c r="M293" s="145"/>
    </row>
    <row r="294" spans="1:13" ht="11.25" customHeight="1">
      <c r="A294" s="137"/>
      <c r="B294" s="137"/>
      <c r="C294" s="137"/>
      <c r="D294" s="137"/>
      <c r="E294" s="137"/>
      <c r="F294" s="138"/>
      <c r="G294" s="136" t="s">
        <v>2934</v>
      </c>
      <c r="H294" s="137"/>
      <c r="I294" s="137"/>
      <c r="J294" s="137"/>
      <c r="K294" s="137"/>
      <c r="L294" s="144"/>
      <c r="M294" s="145"/>
    </row>
    <row r="295" spans="1:13" ht="11.25" customHeight="1">
      <c r="A295" s="137"/>
      <c r="B295" s="137"/>
      <c r="C295" s="137"/>
      <c r="D295" s="137"/>
      <c r="E295" s="137"/>
      <c r="F295" s="138"/>
      <c r="G295" s="136" t="s">
        <v>2935</v>
      </c>
      <c r="H295" s="137"/>
      <c r="I295" s="137"/>
      <c r="J295" s="137"/>
      <c r="K295" s="137"/>
      <c r="L295" s="144"/>
      <c r="M295" s="145"/>
    </row>
    <row r="296" spans="1:13" ht="11.25" customHeight="1">
      <c r="A296" s="137"/>
      <c r="B296" s="137"/>
      <c r="C296" s="137"/>
      <c r="D296" s="137"/>
      <c r="E296" s="137"/>
      <c r="F296" s="138"/>
      <c r="G296" s="136" t="s">
        <v>2936</v>
      </c>
      <c r="H296" s="137"/>
      <c r="I296" s="137"/>
      <c r="J296" s="137"/>
      <c r="K296" s="137"/>
      <c r="L296" s="144"/>
      <c r="M296" s="145"/>
    </row>
    <row r="297" spans="1:13" ht="11.25" customHeight="1">
      <c r="A297" s="137"/>
      <c r="B297" s="137"/>
      <c r="C297" s="137"/>
      <c r="D297" s="137"/>
      <c r="E297" s="137"/>
      <c r="F297" s="138"/>
      <c r="G297" s="136" t="s">
        <v>2937</v>
      </c>
      <c r="H297" s="137"/>
      <c r="I297" s="137"/>
      <c r="J297" s="137"/>
      <c r="K297" s="137"/>
      <c r="L297" s="144"/>
      <c r="M297" s="145"/>
    </row>
    <row r="298" spans="1:13" ht="11.25" customHeight="1">
      <c r="A298" s="137">
        <v>58</v>
      </c>
      <c r="B298" s="137" t="s">
        <v>2938</v>
      </c>
      <c r="C298" s="137" t="s">
        <v>2939</v>
      </c>
      <c r="D298" s="137">
        <v>84170</v>
      </c>
      <c r="E298" s="137" t="s">
        <v>81</v>
      </c>
      <c r="F298" s="138" t="s">
        <v>81</v>
      </c>
      <c r="G298" s="136" t="s">
        <v>2940</v>
      </c>
      <c r="H298" s="137">
        <v>4.367</v>
      </c>
      <c r="I298" s="137" t="s">
        <v>2534</v>
      </c>
      <c r="J298" s="137" t="s">
        <v>2627</v>
      </c>
      <c r="K298" s="137">
        <v>591</v>
      </c>
      <c r="L298" s="144"/>
      <c r="M298" s="145"/>
    </row>
    <row r="299" spans="1:13" ht="11.25" customHeight="1">
      <c r="A299" s="137"/>
      <c r="B299" s="137"/>
      <c r="C299" s="137"/>
      <c r="D299" s="137"/>
      <c r="E299" s="137"/>
      <c r="F299" s="138"/>
      <c r="G299" s="136" t="s">
        <v>2941</v>
      </c>
      <c r="H299" s="137"/>
      <c r="I299" s="137"/>
      <c r="J299" s="137"/>
      <c r="K299" s="137"/>
      <c r="L299" s="144"/>
      <c r="M299" s="145"/>
    </row>
    <row r="300" spans="1:13" ht="11.25" customHeight="1">
      <c r="A300" s="137"/>
      <c r="B300" s="137"/>
      <c r="C300" s="137"/>
      <c r="D300" s="137"/>
      <c r="E300" s="137"/>
      <c r="F300" s="138"/>
      <c r="G300" s="136" t="s">
        <v>2942</v>
      </c>
      <c r="H300" s="137"/>
      <c r="I300" s="137"/>
      <c r="J300" s="137"/>
      <c r="K300" s="137"/>
      <c r="L300" s="144"/>
      <c r="M300" s="145"/>
    </row>
    <row r="301" spans="1:13" ht="11.25" customHeight="1">
      <c r="A301" s="137"/>
      <c r="B301" s="137"/>
      <c r="C301" s="137"/>
      <c r="D301" s="137"/>
      <c r="E301" s="137"/>
      <c r="F301" s="138"/>
      <c r="G301" s="136" t="s">
        <v>2943</v>
      </c>
      <c r="H301" s="137"/>
      <c r="I301" s="137"/>
      <c r="J301" s="137"/>
      <c r="K301" s="137"/>
      <c r="L301" s="144"/>
      <c r="M301" s="145"/>
    </row>
    <row r="302" spans="1:13" ht="11.25" customHeight="1">
      <c r="A302" s="137"/>
      <c r="B302" s="137"/>
      <c r="C302" s="137"/>
      <c r="D302" s="137"/>
      <c r="E302" s="137"/>
      <c r="F302" s="138"/>
      <c r="G302" s="136" t="s">
        <v>2944</v>
      </c>
      <c r="H302" s="137"/>
      <c r="I302" s="137"/>
      <c r="J302" s="137"/>
      <c r="K302" s="137"/>
      <c r="L302" s="144"/>
      <c r="M302" s="145"/>
    </row>
    <row r="303" spans="1:13" ht="11.25" customHeight="1">
      <c r="A303" s="137"/>
      <c r="B303" s="137"/>
      <c r="C303" s="137"/>
      <c r="D303" s="137"/>
      <c r="E303" s="137"/>
      <c r="F303" s="138"/>
      <c r="G303" s="136" t="s">
        <v>2945</v>
      </c>
      <c r="H303" s="137"/>
      <c r="I303" s="137"/>
      <c r="J303" s="137"/>
      <c r="K303" s="137"/>
      <c r="L303" s="144"/>
      <c r="M303" s="145"/>
    </row>
    <row r="304" spans="1:13" ht="11.25" customHeight="1">
      <c r="A304" s="137"/>
      <c r="B304" s="137"/>
      <c r="C304" s="137"/>
      <c r="D304" s="137"/>
      <c r="E304" s="137"/>
      <c r="F304" s="138"/>
      <c r="G304" s="136" t="s">
        <v>2946</v>
      </c>
      <c r="H304" s="137"/>
      <c r="I304" s="137"/>
      <c r="J304" s="137"/>
      <c r="K304" s="137"/>
      <c r="L304" s="144"/>
      <c r="M304" s="145"/>
    </row>
    <row r="305" spans="1:13" ht="11.25" customHeight="1">
      <c r="A305" s="137"/>
      <c r="B305" s="137"/>
      <c r="C305" s="137"/>
      <c r="D305" s="137"/>
      <c r="E305" s="137"/>
      <c r="F305" s="138"/>
      <c r="G305" s="136" t="s">
        <v>2947</v>
      </c>
      <c r="H305" s="137"/>
      <c r="I305" s="137"/>
      <c r="J305" s="137"/>
      <c r="K305" s="137"/>
      <c r="L305" s="144"/>
      <c r="M305" s="145"/>
    </row>
    <row r="306" spans="1:13" ht="11.25" customHeight="1">
      <c r="A306" s="137"/>
      <c r="B306" s="137"/>
      <c r="C306" s="137"/>
      <c r="D306" s="137"/>
      <c r="E306" s="137"/>
      <c r="F306" s="138"/>
      <c r="G306" s="136" t="s">
        <v>2948</v>
      </c>
      <c r="H306" s="137"/>
      <c r="I306" s="137"/>
      <c r="J306" s="137"/>
      <c r="K306" s="137"/>
      <c r="L306" s="144"/>
      <c r="M306" s="145"/>
    </row>
    <row r="307" spans="1:13" ht="11.25" customHeight="1">
      <c r="A307" s="137"/>
      <c r="B307" s="137"/>
      <c r="C307" s="137"/>
      <c r="D307" s="137"/>
      <c r="E307" s="137"/>
      <c r="F307" s="138"/>
      <c r="G307" s="136" t="s">
        <v>2949</v>
      </c>
      <c r="H307" s="137"/>
      <c r="I307" s="137"/>
      <c r="J307" s="137"/>
      <c r="K307" s="137"/>
      <c r="L307" s="144"/>
      <c r="M307" s="145"/>
    </row>
    <row r="308" spans="1:13" ht="11.25" customHeight="1">
      <c r="A308" s="137"/>
      <c r="B308" s="137"/>
      <c r="C308" s="137"/>
      <c r="D308" s="137"/>
      <c r="E308" s="137"/>
      <c r="F308" s="138"/>
      <c r="G308" s="136" t="s">
        <v>2950</v>
      </c>
      <c r="H308" s="137"/>
      <c r="I308" s="137"/>
      <c r="J308" s="137"/>
      <c r="K308" s="137"/>
      <c r="L308" s="144"/>
      <c r="M308" s="145"/>
    </row>
    <row r="309" spans="1:13" ht="11.25" customHeight="1">
      <c r="A309" s="137"/>
      <c r="B309" s="137"/>
      <c r="C309" s="137"/>
      <c r="D309" s="137"/>
      <c r="E309" s="137"/>
      <c r="F309" s="138"/>
      <c r="G309" s="136" t="s">
        <v>2951</v>
      </c>
      <c r="H309" s="137"/>
      <c r="I309" s="137"/>
      <c r="J309" s="137"/>
      <c r="K309" s="137"/>
      <c r="L309" s="144"/>
      <c r="M309" s="145"/>
    </row>
    <row r="310" spans="1:13" ht="11.25" customHeight="1">
      <c r="A310" s="137">
        <v>59</v>
      </c>
      <c r="B310" s="137" t="s">
        <v>2952</v>
      </c>
      <c r="C310" s="137" t="s">
        <v>2953</v>
      </c>
      <c r="D310" s="137">
        <v>84170</v>
      </c>
      <c r="E310" s="137" t="s">
        <v>81</v>
      </c>
      <c r="F310" s="138" t="s">
        <v>81</v>
      </c>
      <c r="G310" s="136" t="s">
        <v>2954</v>
      </c>
      <c r="H310" s="137">
        <v>3.6314</v>
      </c>
      <c r="I310" s="137" t="s">
        <v>2534</v>
      </c>
      <c r="J310" s="137" t="s">
        <v>2627</v>
      </c>
      <c r="K310" s="137">
        <v>978</v>
      </c>
      <c r="L310" s="144"/>
      <c r="M310" s="145"/>
    </row>
    <row r="311" spans="1:13" ht="11.25" customHeight="1">
      <c r="A311" s="137"/>
      <c r="B311" s="137"/>
      <c r="C311" s="137"/>
      <c r="D311" s="137"/>
      <c r="E311" s="137"/>
      <c r="F311" s="138"/>
      <c r="G311" s="136" t="s">
        <v>2955</v>
      </c>
      <c r="H311" s="137"/>
      <c r="I311" s="137"/>
      <c r="J311" s="137"/>
      <c r="K311" s="137"/>
      <c r="L311" s="144"/>
      <c r="M311" s="145"/>
    </row>
    <row r="312" spans="1:13" ht="11.25" customHeight="1">
      <c r="A312" s="137"/>
      <c r="B312" s="137"/>
      <c r="C312" s="137"/>
      <c r="D312" s="137"/>
      <c r="E312" s="137"/>
      <c r="F312" s="138"/>
      <c r="G312" s="136" t="s">
        <v>2956</v>
      </c>
      <c r="H312" s="137"/>
      <c r="I312" s="137"/>
      <c r="J312" s="137"/>
      <c r="K312" s="137"/>
      <c r="L312" s="144"/>
      <c r="M312" s="145"/>
    </row>
    <row r="313" spans="1:13" ht="12">
      <c r="A313" s="137"/>
      <c r="B313" s="137"/>
      <c r="C313" s="137"/>
      <c r="D313" s="137"/>
      <c r="E313" s="137"/>
      <c r="F313" s="138"/>
      <c r="G313" s="136" t="s">
        <v>2957</v>
      </c>
      <c r="H313" s="137"/>
      <c r="I313" s="137"/>
      <c r="J313" s="137"/>
      <c r="K313" s="137"/>
      <c r="L313" s="144"/>
      <c r="M313" s="145"/>
    </row>
    <row r="314" spans="1:13" ht="12">
      <c r="A314" s="137"/>
      <c r="B314" s="137"/>
      <c r="C314" s="137"/>
      <c r="D314" s="137"/>
      <c r="E314" s="137"/>
      <c r="F314" s="138"/>
      <c r="G314" s="136" t="s">
        <v>2958</v>
      </c>
      <c r="H314" s="137"/>
      <c r="I314" s="137"/>
      <c r="J314" s="137"/>
      <c r="K314" s="137"/>
      <c r="L314" s="144"/>
      <c r="M314" s="145"/>
    </row>
    <row r="315" spans="1:13" ht="12">
      <c r="A315" s="137"/>
      <c r="B315" s="137"/>
      <c r="C315" s="137"/>
      <c r="D315" s="137"/>
      <c r="E315" s="137"/>
      <c r="F315" s="138"/>
      <c r="G315" s="136" t="s">
        <v>2959</v>
      </c>
      <c r="H315" s="137"/>
      <c r="I315" s="137"/>
      <c r="J315" s="137"/>
      <c r="K315" s="137"/>
      <c r="L315" s="144"/>
      <c r="M315" s="145"/>
    </row>
    <row r="316" spans="1:13" ht="12">
      <c r="A316" s="137">
        <v>60</v>
      </c>
      <c r="B316" s="137" t="s">
        <v>2960</v>
      </c>
      <c r="C316" s="137" t="s">
        <v>2961</v>
      </c>
      <c r="D316" s="137">
        <v>84170</v>
      </c>
      <c r="E316" s="137" t="s">
        <v>81</v>
      </c>
      <c r="F316" s="138" t="s">
        <v>81</v>
      </c>
      <c r="G316" s="136" t="s">
        <v>2962</v>
      </c>
      <c r="H316" s="137">
        <v>1.2533</v>
      </c>
      <c r="I316" s="137" t="s">
        <v>2534</v>
      </c>
      <c r="J316" s="137" t="s">
        <v>2627</v>
      </c>
      <c r="K316" s="137">
        <v>150.7</v>
      </c>
      <c r="L316" s="144"/>
      <c r="M316" s="145"/>
    </row>
    <row r="317" spans="1:13" ht="12">
      <c r="A317" s="137"/>
      <c r="B317" s="137"/>
      <c r="C317" s="137"/>
      <c r="D317" s="137"/>
      <c r="E317" s="137"/>
      <c r="F317" s="138"/>
      <c r="G317" s="136" t="s">
        <v>2963</v>
      </c>
      <c r="H317" s="137"/>
      <c r="I317" s="137"/>
      <c r="J317" s="137"/>
      <c r="K317" s="137"/>
      <c r="L317" s="144"/>
      <c r="M317" s="145"/>
    </row>
    <row r="318" spans="1:13" ht="12">
      <c r="A318" s="137"/>
      <c r="B318" s="137"/>
      <c r="C318" s="137"/>
      <c r="D318" s="137"/>
      <c r="E318" s="137"/>
      <c r="F318" s="138"/>
      <c r="G318" s="136" t="s">
        <v>2964</v>
      </c>
      <c r="H318" s="137"/>
      <c r="I318" s="137"/>
      <c r="J318" s="137"/>
      <c r="K318" s="137"/>
      <c r="L318" s="144"/>
      <c r="M318" s="145"/>
    </row>
    <row r="319" spans="1:13" ht="12">
      <c r="A319" s="137"/>
      <c r="B319" s="137"/>
      <c r="C319" s="137"/>
      <c r="D319" s="137"/>
      <c r="E319" s="137"/>
      <c r="F319" s="138"/>
      <c r="G319" s="136" t="s">
        <v>2965</v>
      </c>
      <c r="H319" s="137"/>
      <c r="I319" s="137"/>
      <c r="J319" s="137"/>
      <c r="K319" s="137"/>
      <c r="L319" s="144"/>
      <c r="M319" s="145"/>
    </row>
    <row r="320" spans="1:13" ht="12">
      <c r="A320" s="137">
        <v>61</v>
      </c>
      <c r="B320" s="137" t="s">
        <v>2966</v>
      </c>
      <c r="C320" s="137" t="s">
        <v>2967</v>
      </c>
      <c r="D320" s="137">
        <v>84170</v>
      </c>
      <c r="E320" s="137" t="s">
        <v>81</v>
      </c>
      <c r="F320" s="138" t="s">
        <v>81</v>
      </c>
      <c r="G320" s="136" t="s">
        <v>2968</v>
      </c>
      <c r="H320" s="137">
        <v>3.063</v>
      </c>
      <c r="I320" s="137" t="s">
        <v>2534</v>
      </c>
      <c r="J320" s="137" t="s">
        <v>2627</v>
      </c>
      <c r="K320" s="137">
        <v>238</v>
      </c>
      <c r="L320" s="144"/>
      <c r="M320" s="145"/>
    </row>
    <row r="321" spans="1:13" ht="12">
      <c r="A321" s="137"/>
      <c r="B321" s="137"/>
      <c r="C321" s="137"/>
      <c r="D321" s="137"/>
      <c r="E321" s="137"/>
      <c r="F321" s="138"/>
      <c r="G321" s="136" t="s">
        <v>2969</v>
      </c>
      <c r="H321" s="137"/>
      <c r="I321" s="137"/>
      <c r="J321" s="137"/>
      <c r="K321" s="137"/>
      <c r="L321" s="144"/>
      <c r="M321" s="145"/>
    </row>
    <row r="322" spans="1:13" ht="12">
      <c r="A322" s="137"/>
      <c r="B322" s="137"/>
      <c r="C322" s="137"/>
      <c r="D322" s="137"/>
      <c r="E322" s="137"/>
      <c r="F322" s="138"/>
      <c r="G322" s="136" t="s">
        <v>2970</v>
      </c>
      <c r="H322" s="137"/>
      <c r="I322" s="137"/>
      <c r="J322" s="137"/>
      <c r="K322" s="137"/>
      <c r="L322" s="144"/>
      <c r="M322" s="145"/>
    </row>
    <row r="323" spans="1:13" ht="12" customHeight="1">
      <c r="A323" s="137"/>
      <c r="B323" s="137"/>
      <c r="C323" s="137"/>
      <c r="D323" s="137"/>
      <c r="E323" s="137"/>
      <c r="F323" s="138"/>
      <c r="G323" s="136" t="s">
        <v>2971</v>
      </c>
      <c r="H323" s="137"/>
      <c r="I323" s="137"/>
      <c r="J323" s="137"/>
      <c r="K323" s="137"/>
      <c r="L323" s="144"/>
      <c r="M323" s="145"/>
    </row>
    <row r="324" spans="1:13" ht="12" customHeight="1">
      <c r="A324" s="137"/>
      <c r="B324" s="137"/>
      <c r="C324" s="137"/>
      <c r="D324" s="137"/>
      <c r="E324" s="137"/>
      <c r="F324" s="138"/>
      <c r="G324" s="136" t="s">
        <v>2972</v>
      </c>
      <c r="H324" s="137"/>
      <c r="I324" s="137"/>
      <c r="J324" s="137"/>
      <c r="K324" s="137"/>
      <c r="L324" s="144"/>
      <c r="M324" s="145"/>
    </row>
    <row r="325" spans="1:13" ht="12" customHeight="1">
      <c r="A325" s="137"/>
      <c r="B325" s="137"/>
      <c r="C325" s="137"/>
      <c r="D325" s="137"/>
      <c r="E325" s="137"/>
      <c r="F325" s="138"/>
      <c r="G325" s="136" t="s">
        <v>2973</v>
      </c>
      <c r="H325" s="137"/>
      <c r="I325" s="137"/>
      <c r="J325" s="137"/>
      <c r="K325" s="137"/>
      <c r="L325" s="144"/>
      <c r="M325" s="145"/>
    </row>
    <row r="326" spans="1:13" ht="12" customHeight="1">
      <c r="A326" s="137"/>
      <c r="B326" s="137"/>
      <c r="C326" s="137"/>
      <c r="D326" s="137"/>
      <c r="E326" s="137"/>
      <c r="F326" s="138"/>
      <c r="G326" s="136" t="s">
        <v>2974</v>
      </c>
      <c r="H326" s="137"/>
      <c r="I326" s="137"/>
      <c r="J326" s="137"/>
      <c r="K326" s="137"/>
      <c r="L326" s="144"/>
      <c r="M326" s="145"/>
    </row>
    <row r="327" spans="1:13" ht="12" customHeight="1">
      <c r="A327" s="137">
        <v>62</v>
      </c>
      <c r="B327" s="137" t="s">
        <v>2975</v>
      </c>
      <c r="C327" s="137" t="s">
        <v>2976</v>
      </c>
      <c r="D327" s="137">
        <v>84170</v>
      </c>
      <c r="E327" s="137" t="s">
        <v>81</v>
      </c>
      <c r="F327" s="138" t="s">
        <v>81</v>
      </c>
      <c r="G327" s="136" t="s">
        <v>2977</v>
      </c>
      <c r="H327" s="137">
        <v>1.5448</v>
      </c>
      <c r="I327" s="137" t="s">
        <v>2534</v>
      </c>
      <c r="J327" s="137" t="s">
        <v>2627</v>
      </c>
      <c r="K327" s="137">
        <v>5</v>
      </c>
      <c r="L327" s="144"/>
      <c r="M327" s="145"/>
    </row>
    <row r="328" spans="1:13" ht="12" customHeight="1">
      <c r="A328" s="137"/>
      <c r="B328" s="137"/>
      <c r="C328" s="137"/>
      <c r="D328" s="137"/>
      <c r="E328" s="137"/>
      <c r="F328" s="138"/>
      <c r="G328" s="136" t="s">
        <v>2978</v>
      </c>
      <c r="H328" s="137"/>
      <c r="I328" s="137"/>
      <c r="J328" s="137"/>
      <c r="K328" s="137"/>
      <c r="L328" s="144"/>
      <c r="M328" s="145"/>
    </row>
    <row r="329" spans="1:13" ht="12" customHeight="1">
      <c r="A329" s="137"/>
      <c r="B329" s="137"/>
      <c r="C329" s="137"/>
      <c r="D329" s="137"/>
      <c r="E329" s="137"/>
      <c r="F329" s="138"/>
      <c r="G329" s="136" t="s">
        <v>2979</v>
      </c>
      <c r="H329" s="137"/>
      <c r="I329" s="137"/>
      <c r="J329" s="137"/>
      <c r="K329" s="137"/>
      <c r="L329" s="144"/>
      <c r="M329" s="145"/>
    </row>
    <row r="330" spans="1:13" ht="12" customHeight="1">
      <c r="A330" s="137">
        <v>63</v>
      </c>
      <c r="B330" s="137" t="s">
        <v>2980</v>
      </c>
      <c r="C330" s="137" t="s">
        <v>2981</v>
      </c>
      <c r="D330" s="137">
        <v>84170</v>
      </c>
      <c r="E330" s="137" t="s">
        <v>81</v>
      </c>
      <c r="F330" s="138" t="s">
        <v>81</v>
      </c>
      <c r="G330" s="136" t="s">
        <v>2982</v>
      </c>
      <c r="H330" s="137">
        <v>1.9905</v>
      </c>
      <c r="I330" s="137" t="s">
        <v>2534</v>
      </c>
      <c r="J330" s="137" t="s">
        <v>2627</v>
      </c>
      <c r="K330" s="137">
        <v>44</v>
      </c>
      <c r="L330" s="144"/>
      <c r="M330" s="145"/>
    </row>
    <row r="331" spans="1:13" ht="12" customHeight="1">
      <c r="A331" s="137"/>
      <c r="B331" s="137"/>
      <c r="C331" s="137"/>
      <c r="D331" s="137"/>
      <c r="E331" s="137"/>
      <c r="F331" s="138"/>
      <c r="G331" s="136" t="s">
        <v>2983</v>
      </c>
      <c r="H331" s="137"/>
      <c r="I331" s="137"/>
      <c r="J331" s="137"/>
      <c r="K331" s="137"/>
      <c r="L331" s="144"/>
      <c r="M331" s="145"/>
    </row>
    <row r="332" spans="1:13" ht="12" customHeight="1">
      <c r="A332" s="137"/>
      <c r="B332" s="137"/>
      <c r="C332" s="137"/>
      <c r="D332" s="137"/>
      <c r="E332" s="137"/>
      <c r="F332" s="138"/>
      <c r="G332" s="136" t="s">
        <v>2984</v>
      </c>
      <c r="H332" s="137"/>
      <c r="I332" s="137"/>
      <c r="J332" s="137"/>
      <c r="K332" s="137"/>
      <c r="L332" s="144"/>
      <c r="M332" s="145"/>
    </row>
    <row r="333" spans="1:13" ht="12" customHeight="1">
      <c r="A333" s="137"/>
      <c r="B333" s="137"/>
      <c r="C333" s="137"/>
      <c r="D333" s="137"/>
      <c r="E333" s="137"/>
      <c r="F333" s="138"/>
      <c r="G333" s="136" t="s">
        <v>2985</v>
      </c>
      <c r="H333" s="137"/>
      <c r="I333" s="137"/>
      <c r="J333" s="137"/>
      <c r="K333" s="137"/>
      <c r="L333" s="144"/>
      <c r="M333" s="145"/>
    </row>
    <row r="334" spans="1:13" ht="12" customHeight="1">
      <c r="A334" s="137">
        <v>64</v>
      </c>
      <c r="B334" s="137" t="s">
        <v>2986</v>
      </c>
      <c r="C334" s="137" t="s">
        <v>648</v>
      </c>
      <c r="D334" s="137">
        <v>22001</v>
      </c>
      <c r="E334" s="137" t="s">
        <v>38</v>
      </c>
      <c r="F334" s="138" t="s">
        <v>217</v>
      </c>
      <c r="G334" s="136" t="s">
        <v>2987</v>
      </c>
      <c r="H334" s="137">
        <v>0.3481</v>
      </c>
      <c r="I334" s="137" t="s">
        <v>2653</v>
      </c>
      <c r="J334" s="137" t="s">
        <v>2627</v>
      </c>
      <c r="K334" s="137">
        <v>100</v>
      </c>
      <c r="L334" s="144"/>
      <c r="M334" s="146" t="s">
        <v>2215</v>
      </c>
    </row>
    <row r="335" spans="1:13" ht="12" customHeight="1">
      <c r="A335" s="137"/>
      <c r="B335" s="137"/>
      <c r="C335" s="137"/>
      <c r="D335" s="137"/>
      <c r="E335" s="137"/>
      <c r="F335" s="138"/>
      <c r="G335" s="136" t="s">
        <v>2988</v>
      </c>
      <c r="H335" s="137"/>
      <c r="I335" s="137"/>
      <c r="J335" s="137"/>
      <c r="K335" s="137"/>
      <c r="L335" s="144"/>
      <c r="M335" s="145"/>
    </row>
    <row r="336" spans="1:13" ht="12" customHeight="1">
      <c r="A336" s="137"/>
      <c r="B336" s="137"/>
      <c r="C336" s="137"/>
      <c r="D336" s="137"/>
      <c r="E336" s="137"/>
      <c r="F336" s="138"/>
      <c r="G336" s="136" t="s">
        <v>2989</v>
      </c>
      <c r="H336" s="137"/>
      <c r="I336" s="137"/>
      <c r="J336" s="137"/>
      <c r="K336" s="137"/>
      <c r="L336" s="144"/>
      <c r="M336" s="145"/>
    </row>
    <row r="337" spans="1:13" ht="12" customHeight="1">
      <c r="A337" s="137">
        <v>65</v>
      </c>
      <c r="B337" s="137" t="s">
        <v>2990</v>
      </c>
      <c r="C337" s="137" t="s">
        <v>664</v>
      </c>
      <c r="D337" s="137">
        <v>32017</v>
      </c>
      <c r="E337" s="137" t="s">
        <v>50</v>
      </c>
      <c r="F337" s="138"/>
      <c r="G337" s="136" t="s">
        <v>2991</v>
      </c>
      <c r="H337" s="137">
        <v>15.444</v>
      </c>
      <c r="I337" s="137" t="s">
        <v>2653</v>
      </c>
      <c r="J337" s="137" t="s">
        <v>2992</v>
      </c>
      <c r="K337" s="137">
        <v>3500</v>
      </c>
      <c r="L337" s="144" t="s">
        <v>2511</v>
      </c>
      <c r="M337" s="146" t="s">
        <v>2215</v>
      </c>
    </row>
    <row r="338" spans="1:13" ht="12" customHeight="1">
      <c r="A338" s="137"/>
      <c r="B338" s="137"/>
      <c r="C338" s="137"/>
      <c r="D338" s="137"/>
      <c r="E338" s="137"/>
      <c r="F338" s="138"/>
      <c r="G338" s="136" t="s">
        <v>2993</v>
      </c>
      <c r="H338" s="137"/>
      <c r="I338" s="137"/>
      <c r="J338" s="137" t="s">
        <v>217</v>
      </c>
      <c r="K338" s="137"/>
      <c r="L338" s="144"/>
      <c r="M338" s="145"/>
    </row>
    <row r="339" spans="1:13" ht="12" customHeight="1">
      <c r="A339" s="137"/>
      <c r="B339" s="137"/>
      <c r="C339" s="137"/>
      <c r="D339" s="137"/>
      <c r="E339" s="137"/>
      <c r="F339" s="138"/>
      <c r="G339" s="136" t="s">
        <v>2994</v>
      </c>
      <c r="H339" s="137"/>
      <c r="I339" s="137"/>
      <c r="J339" s="137"/>
      <c r="K339" s="137"/>
      <c r="L339" s="144"/>
      <c r="M339" s="145"/>
    </row>
    <row r="340" spans="1:13" ht="12" customHeight="1">
      <c r="A340" s="137"/>
      <c r="B340" s="137"/>
      <c r="C340" s="137"/>
      <c r="D340" s="137"/>
      <c r="E340" s="137"/>
      <c r="F340" s="138"/>
      <c r="G340" s="136" t="s">
        <v>2995</v>
      </c>
      <c r="H340" s="137"/>
      <c r="I340" s="137"/>
      <c r="J340" s="137"/>
      <c r="K340" s="137"/>
      <c r="L340" s="144"/>
      <c r="M340" s="145"/>
    </row>
    <row r="341" spans="1:13" ht="12" customHeight="1">
      <c r="A341" s="137"/>
      <c r="B341" s="137"/>
      <c r="C341" s="137"/>
      <c r="D341" s="137"/>
      <c r="E341" s="137"/>
      <c r="F341" s="138"/>
      <c r="G341" s="136" t="s">
        <v>2996</v>
      </c>
      <c r="H341" s="137"/>
      <c r="I341" s="137"/>
      <c r="J341" s="137"/>
      <c r="K341" s="137"/>
      <c r="L341" s="144"/>
      <c r="M341" s="145"/>
    </row>
    <row r="342" spans="1:13" ht="12" customHeight="1">
      <c r="A342" s="137">
        <v>66</v>
      </c>
      <c r="B342" s="137" t="s">
        <v>2997</v>
      </c>
      <c r="C342" s="137" t="s">
        <v>2998</v>
      </c>
      <c r="D342" s="137">
        <v>42201</v>
      </c>
      <c r="E342" s="137" t="s">
        <v>52</v>
      </c>
      <c r="F342" s="138"/>
      <c r="G342" s="136" t="s">
        <v>2999</v>
      </c>
      <c r="H342" s="137">
        <v>3.8563</v>
      </c>
      <c r="I342" s="137" t="s">
        <v>2653</v>
      </c>
      <c r="J342" s="162"/>
      <c r="K342" s="162"/>
      <c r="L342" s="144" t="s">
        <v>2511</v>
      </c>
      <c r="M342" s="146" t="s">
        <v>2215</v>
      </c>
    </row>
    <row r="343" spans="1:13" ht="12" customHeight="1">
      <c r="A343" s="137"/>
      <c r="B343" s="137"/>
      <c r="C343" s="137"/>
      <c r="D343" s="137"/>
      <c r="E343" s="137"/>
      <c r="F343" s="138"/>
      <c r="G343" s="136" t="s">
        <v>3000</v>
      </c>
      <c r="H343" s="137"/>
      <c r="I343" s="137"/>
      <c r="J343" s="162"/>
      <c r="K343" s="162"/>
      <c r="L343" s="144"/>
      <c r="M343" s="145"/>
    </row>
    <row r="344" spans="1:13" ht="12" customHeight="1">
      <c r="A344" s="137"/>
      <c r="B344" s="137"/>
      <c r="C344" s="137"/>
      <c r="D344" s="137"/>
      <c r="E344" s="137"/>
      <c r="F344" s="138"/>
      <c r="G344" s="136" t="s">
        <v>3001</v>
      </c>
      <c r="H344" s="137"/>
      <c r="I344" s="137"/>
      <c r="J344" s="162"/>
      <c r="K344" s="162"/>
      <c r="L344" s="144"/>
      <c r="M344" s="145"/>
    </row>
    <row r="345" spans="1:13" ht="12" customHeight="1">
      <c r="A345" s="137"/>
      <c r="B345" s="137"/>
      <c r="C345" s="137"/>
      <c r="D345" s="137"/>
      <c r="E345" s="137"/>
      <c r="F345" s="138"/>
      <c r="G345" s="136" t="s">
        <v>3002</v>
      </c>
      <c r="H345" s="137"/>
      <c r="I345" s="137"/>
      <c r="J345" s="137" t="s">
        <v>654</v>
      </c>
      <c r="K345" s="137" t="s">
        <v>3003</v>
      </c>
      <c r="L345" s="144"/>
      <c r="M345" s="145"/>
    </row>
    <row r="346" spans="1:13" ht="12" customHeight="1">
      <c r="A346" s="137"/>
      <c r="B346" s="137"/>
      <c r="C346" s="137"/>
      <c r="D346" s="137"/>
      <c r="E346" s="137"/>
      <c r="F346" s="138"/>
      <c r="G346" s="136" t="s">
        <v>3004</v>
      </c>
      <c r="H346" s="137"/>
      <c r="I346" s="137"/>
      <c r="J346" s="162"/>
      <c r="K346" s="137">
        <v>364</v>
      </c>
      <c r="L346" s="144"/>
      <c r="M346" s="145"/>
    </row>
    <row r="347" spans="1:13" ht="12" customHeight="1">
      <c r="A347" s="137"/>
      <c r="B347" s="137"/>
      <c r="C347" s="137"/>
      <c r="D347" s="137"/>
      <c r="E347" s="137"/>
      <c r="F347" s="138"/>
      <c r="G347" s="136" t="s">
        <v>3005</v>
      </c>
      <c r="H347" s="137"/>
      <c r="I347" s="137"/>
      <c r="J347" s="137" t="s">
        <v>2823</v>
      </c>
      <c r="K347" s="137" t="s">
        <v>3006</v>
      </c>
      <c r="L347" s="144"/>
      <c r="M347" s="145"/>
    </row>
    <row r="348" spans="1:13" ht="12" customHeight="1">
      <c r="A348" s="137"/>
      <c r="B348" s="137"/>
      <c r="C348" s="137"/>
      <c r="D348" s="137"/>
      <c r="E348" s="137"/>
      <c r="F348" s="138"/>
      <c r="G348" s="136" t="s">
        <v>3007</v>
      </c>
      <c r="H348" s="137"/>
      <c r="I348" s="137"/>
      <c r="J348" s="162"/>
      <c r="K348" s="137">
        <v>2063</v>
      </c>
      <c r="L348" s="144"/>
      <c r="M348" s="145"/>
    </row>
    <row r="349" spans="1:13" ht="12" customHeight="1">
      <c r="A349" s="137"/>
      <c r="B349" s="137"/>
      <c r="C349" s="137"/>
      <c r="D349" s="137"/>
      <c r="E349" s="137"/>
      <c r="F349" s="138"/>
      <c r="G349" s="136" t="s">
        <v>3008</v>
      </c>
      <c r="H349" s="137"/>
      <c r="I349" s="137"/>
      <c r="J349" s="162"/>
      <c r="K349" s="162"/>
      <c r="L349" s="144"/>
      <c r="M349" s="145"/>
    </row>
    <row r="350" spans="1:13" ht="12">
      <c r="A350" s="137"/>
      <c r="B350" s="137"/>
      <c r="C350" s="137"/>
      <c r="D350" s="137"/>
      <c r="E350" s="137"/>
      <c r="F350" s="138"/>
      <c r="G350" s="136" t="s">
        <v>3009</v>
      </c>
      <c r="H350" s="137"/>
      <c r="I350" s="137"/>
      <c r="J350" s="162"/>
      <c r="K350" s="162"/>
      <c r="L350" s="144"/>
      <c r="M350" s="145"/>
    </row>
    <row r="351" spans="1:13" ht="12">
      <c r="A351" s="137"/>
      <c r="B351" s="137"/>
      <c r="C351" s="137"/>
      <c r="D351" s="137"/>
      <c r="E351" s="137"/>
      <c r="F351" s="138"/>
      <c r="G351" s="136" t="s">
        <v>3010</v>
      </c>
      <c r="H351" s="137"/>
      <c r="I351" s="137"/>
      <c r="J351" s="162"/>
      <c r="K351" s="162"/>
      <c r="L351" s="144"/>
      <c r="M351" s="145"/>
    </row>
    <row r="352" spans="1:13" ht="12">
      <c r="A352" s="137"/>
      <c r="B352" s="137"/>
      <c r="C352" s="137"/>
      <c r="D352" s="137"/>
      <c r="E352" s="137"/>
      <c r="F352" s="138"/>
      <c r="G352" s="136" t="s">
        <v>3011</v>
      </c>
      <c r="H352" s="137"/>
      <c r="I352" s="137"/>
      <c r="J352" s="162"/>
      <c r="K352" s="162"/>
      <c r="L352" s="144"/>
      <c r="M352" s="145"/>
    </row>
    <row r="353" spans="1:13" ht="12">
      <c r="A353" s="137">
        <v>67</v>
      </c>
      <c r="B353" s="137" t="s">
        <v>3012</v>
      </c>
      <c r="C353" s="137" t="s">
        <v>680</v>
      </c>
      <c r="D353" s="137">
        <v>42201</v>
      </c>
      <c r="E353" s="137" t="s">
        <v>52</v>
      </c>
      <c r="F353" s="138"/>
      <c r="G353" s="136" t="s">
        <v>3013</v>
      </c>
      <c r="H353" s="137">
        <v>1.5435</v>
      </c>
      <c r="I353" s="137" t="s">
        <v>2653</v>
      </c>
      <c r="J353" s="162"/>
      <c r="K353" s="162"/>
      <c r="L353" s="144" t="s">
        <v>2511</v>
      </c>
      <c r="M353" s="146" t="s">
        <v>2215</v>
      </c>
    </row>
    <row r="354" spans="1:13" ht="12">
      <c r="A354" s="137"/>
      <c r="B354" s="137"/>
      <c r="C354" s="137"/>
      <c r="D354" s="137"/>
      <c r="E354" s="137"/>
      <c r="F354" s="138"/>
      <c r="G354" s="136" t="s">
        <v>3014</v>
      </c>
      <c r="H354" s="137"/>
      <c r="I354" s="137"/>
      <c r="J354" s="137" t="s">
        <v>654</v>
      </c>
      <c r="K354" s="137" t="s">
        <v>3015</v>
      </c>
      <c r="L354" s="144"/>
      <c r="M354" s="145"/>
    </row>
    <row r="355" spans="1:13" ht="23.25">
      <c r="A355" s="137"/>
      <c r="B355" s="137"/>
      <c r="C355" s="137"/>
      <c r="D355" s="137"/>
      <c r="E355" s="137"/>
      <c r="F355" s="138"/>
      <c r="G355" s="136" t="s">
        <v>3016</v>
      </c>
      <c r="H355" s="137"/>
      <c r="I355" s="137"/>
      <c r="J355" s="137" t="s">
        <v>2835</v>
      </c>
      <c r="K355" s="137" t="s">
        <v>3017</v>
      </c>
      <c r="L355" s="144"/>
      <c r="M355" s="145"/>
    </row>
    <row r="356" spans="1:13" ht="12">
      <c r="A356" s="137"/>
      <c r="B356" s="137"/>
      <c r="C356" s="137"/>
      <c r="D356" s="137"/>
      <c r="E356" s="137"/>
      <c r="F356" s="138"/>
      <c r="G356" s="136" t="s">
        <v>3018</v>
      </c>
      <c r="H356" s="137"/>
      <c r="I356" s="137"/>
      <c r="J356" s="162"/>
      <c r="K356" s="162"/>
      <c r="L356" s="144"/>
      <c r="M356" s="145"/>
    </row>
    <row r="357" spans="1:13" ht="12">
      <c r="A357" s="137"/>
      <c r="B357" s="137"/>
      <c r="C357" s="137"/>
      <c r="D357" s="137"/>
      <c r="E357" s="137"/>
      <c r="F357" s="138"/>
      <c r="G357" s="136" t="s">
        <v>3019</v>
      </c>
      <c r="H357" s="137"/>
      <c r="I357" s="137"/>
      <c r="J357" s="162"/>
      <c r="K357" s="162"/>
      <c r="L357" s="144"/>
      <c r="M357" s="145"/>
    </row>
    <row r="358" spans="1:13" ht="12">
      <c r="A358" s="137">
        <v>68</v>
      </c>
      <c r="B358" s="137" t="s">
        <v>3020</v>
      </c>
      <c r="C358" s="137" t="s">
        <v>677</v>
      </c>
      <c r="D358" s="137">
        <v>42201</v>
      </c>
      <c r="E358" s="137" t="s">
        <v>52</v>
      </c>
      <c r="F358" s="138"/>
      <c r="G358" s="136" t="s">
        <v>3021</v>
      </c>
      <c r="H358" s="137">
        <v>5.208</v>
      </c>
      <c r="I358" s="137" t="s">
        <v>2653</v>
      </c>
      <c r="J358" s="137" t="s">
        <v>654</v>
      </c>
      <c r="K358" s="137">
        <v>3390</v>
      </c>
      <c r="L358" s="144" t="s">
        <v>2511</v>
      </c>
      <c r="M358" s="146" t="s">
        <v>2215</v>
      </c>
    </row>
    <row r="359" spans="1:13" ht="11.25" customHeight="1">
      <c r="A359" s="137"/>
      <c r="B359" s="137"/>
      <c r="C359" s="137"/>
      <c r="D359" s="137"/>
      <c r="E359" s="137"/>
      <c r="F359" s="138"/>
      <c r="G359" s="136" t="s">
        <v>3022</v>
      </c>
      <c r="H359" s="137"/>
      <c r="I359" s="137"/>
      <c r="J359" s="137"/>
      <c r="K359" s="137"/>
      <c r="L359" s="144"/>
      <c r="M359" s="145"/>
    </row>
    <row r="360" spans="1:13" ht="11.25" customHeight="1">
      <c r="A360" s="137"/>
      <c r="B360" s="137"/>
      <c r="C360" s="137"/>
      <c r="D360" s="137"/>
      <c r="E360" s="137"/>
      <c r="F360" s="138"/>
      <c r="G360" s="136" t="s">
        <v>3023</v>
      </c>
      <c r="H360" s="137"/>
      <c r="I360" s="137"/>
      <c r="J360" s="137"/>
      <c r="K360" s="137"/>
      <c r="L360" s="144"/>
      <c r="M360" s="145"/>
    </row>
    <row r="361" spans="1:13" ht="11.25" customHeight="1">
      <c r="A361" s="137"/>
      <c r="B361" s="137"/>
      <c r="C361" s="137"/>
      <c r="D361" s="137"/>
      <c r="E361" s="137"/>
      <c r="F361" s="138"/>
      <c r="G361" s="136" t="s">
        <v>3024</v>
      </c>
      <c r="H361" s="137"/>
      <c r="I361" s="137"/>
      <c r="J361" s="137"/>
      <c r="K361" s="137"/>
      <c r="L361" s="144"/>
      <c r="M361" s="145"/>
    </row>
    <row r="362" spans="1:13" ht="11.25" customHeight="1">
      <c r="A362" s="137"/>
      <c r="B362" s="137"/>
      <c r="C362" s="137"/>
      <c r="D362" s="137"/>
      <c r="E362" s="137"/>
      <c r="F362" s="138"/>
      <c r="G362" s="136" t="s">
        <v>3025</v>
      </c>
      <c r="H362" s="137"/>
      <c r="I362" s="137"/>
      <c r="J362" s="137"/>
      <c r="K362" s="137"/>
      <c r="L362" s="144"/>
      <c r="M362" s="145"/>
    </row>
    <row r="363" spans="1:13" ht="11.25" customHeight="1">
      <c r="A363" s="137"/>
      <c r="B363" s="137"/>
      <c r="C363" s="137"/>
      <c r="D363" s="137"/>
      <c r="E363" s="137"/>
      <c r="F363" s="138"/>
      <c r="G363" s="136" t="s">
        <v>3026</v>
      </c>
      <c r="H363" s="137"/>
      <c r="I363" s="137"/>
      <c r="J363" s="137"/>
      <c r="K363" s="137"/>
      <c r="L363" s="144"/>
      <c r="M363" s="145"/>
    </row>
    <row r="364" spans="1:13" ht="11.25" customHeight="1">
      <c r="A364" s="137"/>
      <c r="B364" s="137"/>
      <c r="C364" s="137"/>
      <c r="D364" s="137"/>
      <c r="E364" s="137"/>
      <c r="F364" s="138"/>
      <c r="G364" s="136" t="s">
        <v>3027</v>
      </c>
      <c r="H364" s="137"/>
      <c r="I364" s="137"/>
      <c r="J364" s="137"/>
      <c r="K364" s="137"/>
      <c r="L364" s="144"/>
      <c r="M364" s="145"/>
    </row>
    <row r="365" spans="1:13" ht="11.25" customHeight="1">
      <c r="A365" s="137"/>
      <c r="B365" s="137"/>
      <c r="C365" s="137"/>
      <c r="D365" s="137"/>
      <c r="E365" s="137"/>
      <c r="F365" s="138"/>
      <c r="G365" s="136" t="s">
        <v>3028</v>
      </c>
      <c r="H365" s="137"/>
      <c r="I365" s="137"/>
      <c r="J365" s="137"/>
      <c r="K365" s="137"/>
      <c r="L365" s="144"/>
      <c r="M365" s="145"/>
    </row>
    <row r="366" spans="1:13" ht="11.25" customHeight="1">
      <c r="A366" s="137"/>
      <c r="B366" s="137"/>
      <c r="C366" s="137"/>
      <c r="D366" s="137"/>
      <c r="E366" s="137"/>
      <c r="F366" s="138"/>
      <c r="G366" s="136" t="s">
        <v>3029</v>
      </c>
      <c r="H366" s="137"/>
      <c r="I366" s="137"/>
      <c r="J366" s="137"/>
      <c r="K366" s="137"/>
      <c r="L366" s="144"/>
      <c r="M366" s="145"/>
    </row>
    <row r="367" spans="1:13" ht="11.25" customHeight="1">
      <c r="A367" s="137"/>
      <c r="B367" s="137"/>
      <c r="C367" s="137"/>
      <c r="D367" s="137"/>
      <c r="E367" s="137"/>
      <c r="F367" s="138"/>
      <c r="G367" s="136" t="s">
        <v>3030</v>
      </c>
      <c r="H367" s="137"/>
      <c r="I367" s="137"/>
      <c r="J367" s="137"/>
      <c r="K367" s="137"/>
      <c r="L367" s="144"/>
      <c r="M367" s="145"/>
    </row>
    <row r="368" spans="1:13" ht="11.25" customHeight="1">
      <c r="A368" s="137"/>
      <c r="B368" s="137"/>
      <c r="C368" s="137"/>
      <c r="D368" s="137"/>
      <c r="E368" s="137"/>
      <c r="F368" s="138"/>
      <c r="G368" s="136" t="s">
        <v>3031</v>
      </c>
      <c r="H368" s="137"/>
      <c r="I368" s="137"/>
      <c r="J368" s="137"/>
      <c r="K368" s="137"/>
      <c r="L368" s="144"/>
      <c r="M368" s="145"/>
    </row>
    <row r="369" spans="1:13" ht="11.25" customHeight="1">
      <c r="A369" s="137"/>
      <c r="B369" s="137"/>
      <c r="C369" s="137"/>
      <c r="D369" s="137"/>
      <c r="E369" s="137"/>
      <c r="F369" s="138"/>
      <c r="G369" s="136" t="s">
        <v>3032</v>
      </c>
      <c r="H369" s="137"/>
      <c r="I369" s="137"/>
      <c r="J369" s="137"/>
      <c r="K369" s="137"/>
      <c r="L369" s="144"/>
      <c r="M369" s="145"/>
    </row>
    <row r="370" spans="1:13" ht="11.25" customHeight="1">
      <c r="A370" s="137"/>
      <c r="B370" s="137"/>
      <c r="C370" s="137"/>
      <c r="D370" s="137"/>
      <c r="E370" s="137"/>
      <c r="F370" s="138"/>
      <c r="G370" s="136" t="s">
        <v>3033</v>
      </c>
      <c r="H370" s="137"/>
      <c r="I370" s="137"/>
      <c r="J370" s="137"/>
      <c r="K370" s="137"/>
      <c r="L370" s="144"/>
      <c r="M370" s="145"/>
    </row>
    <row r="371" spans="1:13" ht="11.25" customHeight="1">
      <c r="A371" s="137">
        <v>69</v>
      </c>
      <c r="B371" s="137" t="s">
        <v>3034</v>
      </c>
      <c r="C371" s="137" t="s">
        <v>676</v>
      </c>
      <c r="D371" s="137">
        <v>42201</v>
      </c>
      <c r="E371" s="137" t="s">
        <v>52</v>
      </c>
      <c r="F371" s="138"/>
      <c r="G371" s="136" t="s">
        <v>3035</v>
      </c>
      <c r="H371" s="137">
        <v>3.6646</v>
      </c>
      <c r="I371" s="137" t="s">
        <v>2653</v>
      </c>
      <c r="J371" s="137" t="s">
        <v>654</v>
      </c>
      <c r="K371" s="137">
        <v>2510</v>
      </c>
      <c r="L371" s="144" t="s">
        <v>2511</v>
      </c>
      <c r="M371" s="146" t="s">
        <v>2215</v>
      </c>
    </row>
    <row r="372" spans="1:13" ht="11.25" customHeight="1">
      <c r="A372" s="137"/>
      <c r="B372" s="137"/>
      <c r="C372" s="137"/>
      <c r="D372" s="137"/>
      <c r="E372" s="137"/>
      <c r="F372" s="138"/>
      <c r="G372" s="136" t="s">
        <v>3036</v>
      </c>
      <c r="H372" s="137"/>
      <c r="I372" s="137"/>
      <c r="J372" s="137"/>
      <c r="K372" s="137" t="s">
        <v>217</v>
      </c>
      <c r="L372" s="144"/>
      <c r="M372" s="145"/>
    </row>
    <row r="373" spans="1:13" ht="11.25" customHeight="1">
      <c r="A373" s="137"/>
      <c r="B373" s="137"/>
      <c r="C373" s="137"/>
      <c r="D373" s="137"/>
      <c r="E373" s="137"/>
      <c r="F373" s="138"/>
      <c r="G373" s="136" t="s">
        <v>3037</v>
      </c>
      <c r="H373" s="137"/>
      <c r="I373" s="137"/>
      <c r="J373" s="137"/>
      <c r="K373" s="137"/>
      <c r="L373" s="144"/>
      <c r="M373" s="145"/>
    </row>
    <row r="374" spans="1:13" ht="11.25" customHeight="1">
      <c r="A374" s="137"/>
      <c r="B374" s="137"/>
      <c r="C374" s="137"/>
      <c r="D374" s="137"/>
      <c r="E374" s="137"/>
      <c r="F374" s="138"/>
      <c r="G374" s="136" t="s">
        <v>3038</v>
      </c>
      <c r="H374" s="137"/>
      <c r="I374" s="137"/>
      <c r="J374" s="137"/>
      <c r="K374" s="137"/>
      <c r="L374" s="144"/>
      <c r="M374" s="145"/>
    </row>
    <row r="375" spans="1:13" ht="11.25" customHeight="1">
      <c r="A375" s="137">
        <v>70</v>
      </c>
      <c r="B375" s="137" t="s">
        <v>3039</v>
      </c>
      <c r="C375" s="137" t="s">
        <v>3040</v>
      </c>
      <c r="D375" s="137">
        <v>42201</v>
      </c>
      <c r="E375" s="137" t="s">
        <v>52</v>
      </c>
      <c r="F375" s="138"/>
      <c r="G375" s="136" t="s">
        <v>3041</v>
      </c>
      <c r="H375" s="137">
        <v>1.0871</v>
      </c>
      <c r="I375" s="137" t="s">
        <v>2653</v>
      </c>
      <c r="J375" s="137" t="s">
        <v>654</v>
      </c>
      <c r="K375" s="137">
        <v>9887</v>
      </c>
      <c r="L375" s="144" t="s">
        <v>2511</v>
      </c>
      <c r="M375" s="145" t="s">
        <v>3042</v>
      </c>
    </row>
    <row r="376" spans="1:13" ht="11.25" customHeight="1">
      <c r="A376" s="137"/>
      <c r="B376" s="137"/>
      <c r="C376" s="137"/>
      <c r="D376" s="137"/>
      <c r="E376" s="137"/>
      <c r="F376" s="138"/>
      <c r="G376" s="136" t="s">
        <v>3043</v>
      </c>
      <c r="H376" s="137"/>
      <c r="I376" s="137"/>
      <c r="J376" s="137"/>
      <c r="K376" s="137"/>
      <c r="L376" s="144"/>
      <c r="M376" s="145"/>
    </row>
    <row r="377" spans="1:13" ht="11.25" customHeight="1">
      <c r="A377" s="137"/>
      <c r="B377" s="137"/>
      <c r="C377" s="137"/>
      <c r="D377" s="137"/>
      <c r="E377" s="137"/>
      <c r="F377" s="138"/>
      <c r="G377" s="136" t="s">
        <v>3044</v>
      </c>
      <c r="H377" s="137"/>
      <c r="I377" s="137"/>
      <c r="J377" s="137"/>
      <c r="K377" s="137"/>
      <c r="L377" s="144"/>
      <c r="M377" s="145"/>
    </row>
    <row r="378" spans="1:13" ht="11.25" customHeight="1">
      <c r="A378" s="137"/>
      <c r="B378" s="137"/>
      <c r="C378" s="137"/>
      <c r="D378" s="137"/>
      <c r="E378" s="137"/>
      <c r="F378" s="138"/>
      <c r="G378" s="136" t="s">
        <v>3045</v>
      </c>
      <c r="H378" s="137"/>
      <c r="I378" s="137"/>
      <c r="J378" s="137"/>
      <c r="K378" s="137"/>
      <c r="L378" s="144"/>
      <c r="M378" s="145"/>
    </row>
    <row r="379" spans="1:13" ht="11.25" customHeight="1">
      <c r="A379" s="137"/>
      <c r="B379" s="137"/>
      <c r="C379" s="137"/>
      <c r="D379" s="137"/>
      <c r="E379" s="137"/>
      <c r="F379" s="138"/>
      <c r="G379" s="136" t="s">
        <v>3046</v>
      </c>
      <c r="H379" s="137"/>
      <c r="I379" s="137"/>
      <c r="J379" s="137"/>
      <c r="K379" s="137"/>
      <c r="L379" s="144"/>
      <c r="M379" s="145"/>
    </row>
    <row r="380" spans="1:13" ht="12">
      <c r="A380" s="137">
        <v>71</v>
      </c>
      <c r="B380" s="137" t="s">
        <v>3047</v>
      </c>
      <c r="C380" s="137" t="s">
        <v>679</v>
      </c>
      <c r="D380" s="137">
        <v>42201</v>
      </c>
      <c r="E380" s="137" t="s">
        <v>52</v>
      </c>
      <c r="F380" s="138"/>
      <c r="G380" s="136" t="s">
        <v>3048</v>
      </c>
      <c r="H380" s="137">
        <v>1.59</v>
      </c>
      <c r="I380" s="137" t="s">
        <v>2653</v>
      </c>
      <c r="J380" s="137" t="s">
        <v>2840</v>
      </c>
      <c r="K380" s="137">
        <v>5752</v>
      </c>
      <c r="L380" s="144" t="s">
        <v>2511</v>
      </c>
      <c r="M380" s="146" t="s">
        <v>2215</v>
      </c>
    </row>
    <row r="381" spans="1:13" ht="12">
      <c r="A381" s="137"/>
      <c r="B381" s="137"/>
      <c r="C381" s="137"/>
      <c r="D381" s="137"/>
      <c r="E381" s="137"/>
      <c r="F381" s="138"/>
      <c r="G381" s="136" t="s">
        <v>3049</v>
      </c>
      <c r="H381" s="137"/>
      <c r="I381" s="137"/>
      <c r="J381" s="137" t="s">
        <v>217</v>
      </c>
      <c r="K381" s="137"/>
      <c r="L381" s="144"/>
      <c r="M381" s="145"/>
    </row>
    <row r="382" spans="1:13" ht="12">
      <c r="A382" s="137"/>
      <c r="B382" s="137"/>
      <c r="C382" s="137"/>
      <c r="D382" s="137"/>
      <c r="E382" s="137"/>
      <c r="F382" s="138"/>
      <c r="G382" s="136" t="s">
        <v>3050</v>
      </c>
      <c r="H382" s="137"/>
      <c r="I382" s="137"/>
      <c r="J382" s="137"/>
      <c r="K382" s="137"/>
      <c r="L382" s="144"/>
      <c r="M382" s="145"/>
    </row>
    <row r="383" spans="1:13" ht="12">
      <c r="A383" s="137"/>
      <c r="B383" s="137"/>
      <c r="C383" s="137"/>
      <c r="D383" s="137"/>
      <c r="E383" s="137"/>
      <c r="F383" s="138"/>
      <c r="G383" s="136" t="s">
        <v>3051</v>
      </c>
      <c r="H383" s="137"/>
      <c r="I383" s="137"/>
      <c r="J383" s="137"/>
      <c r="K383" s="137"/>
      <c r="L383" s="144"/>
      <c r="M383" s="145"/>
    </row>
    <row r="384" spans="1:13" ht="12">
      <c r="A384" s="137"/>
      <c r="B384" s="137"/>
      <c r="C384" s="137"/>
      <c r="D384" s="137"/>
      <c r="E384" s="137"/>
      <c r="F384" s="138"/>
      <c r="G384" s="136" t="s">
        <v>3052</v>
      </c>
      <c r="H384" s="137"/>
      <c r="I384" s="137"/>
      <c r="J384" s="137"/>
      <c r="K384" s="137"/>
      <c r="L384" s="144"/>
      <c r="M384" s="145"/>
    </row>
    <row r="385" spans="1:13" ht="12">
      <c r="A385" s="137"/>
      <c r="B385" s="137"/>
      <c r="C385" s="137"/>
      <c r="D385" s="137"/>
      <c r="E385" s="137"/>
      <c r="F385" s="138"/>
      <c r="G385" s="136" t="s">
        <v>3053</v>
      </c>
      <c r="H385" s="137"/>
      <c r="I385" s="137"/>
      <c r="J385" s="137"/>
      <c r="K385" s="137"/>
      <c r="L385" s="144"/>
      <c r="M385" s="145"/>
    </row>
    <row r="386" spans="1:13" ht="12">
      <c r="A386" s="137"/>
      <c r="B386" s="137"/>
      <c r="C386" s="137"/>
      <c r="D386" s="137"/>
      <c r="E386" s="137"/>
      <c r="F386" s="138"/>
      <c r="G386" s="136" t="s">
        <v>3054</v>
      </c>
      <c r="H386" s="137"/>
      <c r="I386" s="137"/>
      <c r="J386" s="137"/>
      <c r="K386" s="137"/>
      <c r="L386" s="144"/>
      <c r="M386" s="145"/>
    </row>
    <row r="387" spans="1:13" ht="12">
      <c r="A387" s="137"/>
      <c r="B387" s="137"/>
      <c r="C387" s="137"/>
      <c r="D387" s="137"/>
      <c r="E387" s="137"/>
      <c r="F387" s="138"/>
      <c r="G387" s="136" t="s">
        <v>3055</v>
      </c>
      <c r="H387" s="137"/>
      <c r="I387" s="137"/>
      <c r="J387" s="137"/>
      <c r="K387" s="137"/>
      <c r="L387" s="144"/>
      <c r="M387" s="145"/>
    </row>
    <row r="388" spans="1:13" ht="12">
      <c r="A388" s="137"/>
      <c r="B388" s="137"/>
      <c r="C388" s="137"/>
      <c r="D388" s="137"/>
      <c r="E388" s="137"/>
      <c r="F388" s="138"/>
      <c r="G388" s="136" t="s">
        <v>3056</v>
      </c>
      <c r="H388" s="137"/>
      <c r="I388" s="137"/>
      <c r="J388" s="137"/>
      <c r="K388" s="137"/>
      <c r="L388" s="144"/>
      <c r="M388" s="145"/>
    </row>
    <row r="389" spans="1:13" ht="12">
      <c r="A389" s="137"/>
      <c r="B389" s="137"/>
      <c r="C389" s="137"/>
      <c r="D389" s="137"/>
      <c r="E389" s="137"/>
      <c r="F389" s="138"/>
      <c r="G389" s="136" t="s">
        <v>3057</v>
      </c>
      <c r="H389" s="137"/>
      <c r="I389" s="137"/>
      <c r="J389" s="137"/>
      <c r="K389" s="137"/>
      <c r="L389" s="144"/>
      <c r="M389" s="145"/>
    </row>
    <row r="390" spans="1:13" ht="12">
      <c r="A390" s="137"/>
      <c r="B390" s="137"/>
      <c r="C390" s="137"/>
      <c r="D390" s="137"/>
      <c r="E390" s="137"/>
      <c r="F390" s="138"/>
      <c r="G390" s="136" t="s">
        <v>3048</v>
      </c>
      <c r="H390" s="137"/>
      <c r="I390" s="137"/>
      <c r="J390" s="137"/>
      <c r="K390" s="137"/>
      <c r="L390" s="144"/>
      <c r="M390" s="145"/>
    </row>
    <row r="391" spans="1:13" ht="12">
      <c r="A391" s="137"/>
      <c r="B391" s="137"/>
      <c r="C391" s="137"/>
      <c r="D391" s="137"/>
      <c r="E391" s="137"/>
      <c r="F391" s="138"/>
      <c r="G391" s="136" t="s">
        <v>3058</v>
      </c>
      <c r="H391" s="137"/>
      <c r="I391" s="137"/>
      <c r="J391" s="137"/>
      <c r="K391" s="137"/>
      <c r="L391" s="144"/>
      <c r="M391" s="145"/>
    </row>
    <row r="392" spans="1:13" ht="12">
      <c r="A392" s="137">
        <v>72</v>
      </c>
      <c r="B392" s="137" t="s">
        <v>3059</v>
      </c>
      <c r="C392" s="137" t="s">
        <v>3060</v>
      </c>
      <c r="D392" s="137">
        <v>42201</v>
      </c>
      <c r="E392" s="137" t="s">
        <v>52</v>
      </c>
      <c r="F392" s="138"/>
      <c r="G392" s="136" t="s">
        <v>3061</v>
      </c>
      <c r="H392" s="137">
        <v>2.3157</v>
      </c>
      <c r="I392" s="137" t="s">
        <v>2653</v>
      </c>
      <c r="J392" s="137" t="s">
        <v>654</v>
      </c>
      <c r="K392" s="137"/>
      <c r="L392" s="144" t="s">
        <v>2511</v>
      </c>
      <c r="M392" s="146" t="s">
        <v>2215</v>
      </c>
    </row>
    <row r="393" spans="1:13" ht="12">
      <c r="A393" s="137"/>
      <c r="B393" s="137"/>
      <c r="C393" s="137"/>
      <c r="D393" s="137"/>
      <c r="E393" s="137"/>
      <c r="F393" s="138"/>
      <c r="G393" s="136" t="s">
        <v>3062</v>
      </c>
      <c r="H393" s="137"/>
      <c r="I393" s="137"/>
      <c r="J393" s="137"/>
      <c r="K393" s="137"/>
      <c r="L393" s="144"/>
      <c r="M393" s="145"/>
    </row>
    <row r="394" spans="1:13" ht="12">
      <c r="A394" s="137"/>
      <c r="B394" s="137"/>
      <c r="C394" s="137"/>
      <c r="D394" s="137"/>
      <c r="E394" s="137"/>
      <c r="F394" s="138"/>
      <c r="G394" s="136" t="s">
        <v>3063</v>
      </c>
      <c r="H394" s="137"/>
      <c r="I394" s="137"/>
      <c r="J394" s="137"/>
      <c r="K394" s="137"/>
      <c r="L394" s="144"/>
      <c r="M394" s="145"/>
    </row>
    <row r="395" spans="1:13" ht="12">
      <c r="A395" s="137"/>
      <c r="B395" s="137"/>
      <c r="C395" s="137"/>
      <c r="D395" s="137"/>
      <c r="E395" s="137"/>
      <c r="F395" s="138"/>
      <c r="G395" s="136" t="s">
        <v>3064</v>
      </c>
      <c r="H395" s="137"/>
      <c r="I395" s="137"/>
      <c r="J395" s="137"/>
      <c r="K395" s="137"/>
      <c r="L395" s="144"/>
      <c r="M395" s="145"/>
    </row>
    <row r="396" spans="1:13" ht="12">
      <c r="A396" s="137"/>
      <c r="B396" s="137"/>
      <c r="C396" s="137"/>
      <c r="D396" s="137"/>
      <c r="E396" s="137"/>
      <c r="F396" s="138"/>
      <c r="G396" s="136" t="s">
        <v>3065</v>
      </c>
      <c r="H396" s="137"/>
      <c r="I396" s="137"/>
      <c r="J396" s="137"/>
      <c r="K396" s="137"/>
      <c r="L396" s="144"/>
      <c r="M396" s="145"/>
    </row>
    <row r="397" spans="1:13" ht="12">
      <c r="A397" s="137"/>
      <c r="B397" s="137"/>
      <c r="C397" s="137"/>
      <c r="D397" s="137"/>
      <c r="E397" s="137"/>
      <c r="F397" s="138"/>
      <c r="G397" s="136" t="s">
        <v>3066</v>
      </c>
      <c r="H397" s="137"/>
      <c r="I397" s="137"/>
      <c r="J397" s="137"/>
      <c r="K397" s="137"/>
      <c r="L397" s="144"/>
      <c r="M397" s="145"/>
    </row>
    <row r="398" spans="1:13" ht="12">
      <c r="A398" s="137"/>
      <c r="B398" s="137"/>
      <c r="C398" s="137"/>
      <c r="D398" s="137"/>
      <c r="E398" s="137"/>
      <c r="F398" s="138"/>
      <c r="G398" s="136" t="s">
        <v>3067</v>
      </c>
      <c r="H398" s="137"/>
      <c r="I398" s="137"/>
      <c r="J398" s="137"/>
      <c r="K398" s="137"/>
      <c r="L398" s="144"/>
      <c r="M398" s="145"/>
    </row>
    <row r="399" spans="1:13" ht="12">
      <c r="A399" s="137"/>
      <c r="B399" s="137"/>
      <c r="C399" s="137"/>
      <c r="D399" s="137"/>
      <c r="E399" s="137"/>
      <c r="F399" s="138"/>
      <c r="G399" s="136" t="s">
        <v>3068</v>
      </c>
      <c r="H399" s="137"/>
      <c r="I399" s="137"/>
      <c r="J399" s="137"/>
      <c r="K399" s="137"/>
      <c r="L399" s="144"/>
      <c r="M399" s="145"/>
    </row>
    <row r="400" spans="1:13" ht="12">
      <c r="A400" s="137"/>
      <c r="B400" s="137"/>
      <c r="C400" s="137"/>
      <c r="D400" s="137"/>
      <c r="E400" s="137"/>
      <c r="F400" s="138"/>
      <c r="G400" s="136" t="s">
        <v>3069</v>
      </c>
      <c r="H400" s="137"/>
      <c r="I400" s="137"/>
      <c r="J400" s="137"/>
      <c r="K400" s="137"/>
      <c r="L400" s="144"/>
      <c r="M400" s="145"/>
    </row>
    <row r="401" spans="1:13" ht="12">
      <c r="A401" s="137"/>
      <c r="B401" s="137"/>
      <c r="C401" s="137"/>
      <c r="D401" s="137"/>
      <c r="E401" s="137"/>
      <c r="F401" s="138"/>
      <c r="G401" s="136" t="s">
        <v>3070</v>
      </c>
      <c r="H401" s="137"/>
      <c r="I401" s="137"/>
      <c r="J401" s="137"/>
      <c r="K401" s="137"/>
      <c r="L401" s="144"/>
      <c r="M401" s="145"/>
    </row>
    <row r="402" spans="1:13" ht="12">
      <c r="A402" s="137"/>
      <c r="B402" s="137"/>
      <c r="C402" s="137"/>
      <c r="D402" s="137"/>
      <c r="E402" s="137"/>
      <c r="F402" s="138"/>
      <c r="G402" s="136" t="s">
        <v>3071</v>
      </c>
      <c r="H402" s="137"/>
      <c r="I402" s="137"/>
      <c r="J402" s="137"/>
      <c r="K402" s="137"/>
      <c r="L402" s="144"/>
      <c r="M402" s="145"/>
    </row>
    <row r="403" spans="1:13" ht="12">
      <c r="A403" s="137"/>
      <c r="B403" s="137"/>
      <c r="C403" s="137"/>
      <c r="D403" s="137"/>
      <c r="E403" s="137"/>
      <c r="F403" s="138"/>
      <c r="G403" s="136" t="s">
        <v>3072</v>
      </c>
      <c r="H403" s="137"/>
      <c r="I403" s="137"/>
      <c r="J403" s="137"/>
      <c r="K403" s="137"/>
      <c r="L403" s="144"/>
      <c r="M403" s="145"/>
    </row>
    <row r="404" spans="1:13" ht="12">
      <c r="A404" s="137"/>
      <c r="B404" s="137"/>
      <c r="C404" s="137"/>
      <c r="D404" s="137"/>
      <c r="E404" s="137"/>
      <c r="F404" s="138"/>
      <c r="G404" s="136" t="s">
        <v>3073</v>
      </c>
      <c r="H404" s="137"/>
      <c r="I404" s="137"/>
      <c r="J404" s="137"/>
      <c r="K404" s="137"/>
      <c r="L404" s="144"/>
      <c r="M404" s="145"/>
    </row>
    <row r="405" spans="1:13" ht="12">
      <c r="A405" s="137">
        <v>73</v>
      </c>
      <c r="B405" s="137" t="s">
        <v>3074</v>
      </c>
      <c r="C405" s="137" t="s">
        <v>3075</v>
      </c>
      <c r="D405" s="137">
        <v>84414</v>
      </c>
      <c r="E405" s="137" t="s">
        <v>3076</v>
      </c>
      <c r="F405" s="138"/>
      <c r="G405" s="136" t="s">
        <v>3077</v>
      </c>
      <c r="H405" s="137">
        <v>0.1178</v>
      </c>
      <c r="I405" s="137" t="s">
        <v>2669</v>
      </c>
      <c r="J405" s="137" t="s">
        <v>2875</v>
      </c>
      <c r="K405" s="137">
        <v>2276</v>
      </c>
      <c r="L405" s="144" t="s">
        <v>2511</v>
      </c>
      <c r="M405" s="146" t="s">
        <v>2671</v>
      </c>
    </row>
    <row r="406" spans="1:13" ht="12">
      <c r="A406" s="137"/>
      <c r="B406" s="137"/>
      <c r="C406" s="137"/>
      <c r="D406" s="137"/>
      <c r="E406" s="137"/>
      <c r="F406" s="138"/>
      <c r="G406" s="136" t="s">
        <v>3078</v>
      </c>
      <c r="H406" s="137"/>
      <c r="I406" s="137"/>
      <c r="J406" s="137"/>
      <c r="K406" s="137"/>
      <c r="L406" s="144"/>
      <c r="M406" s="145"/>
    </row>
    <row r="407" spans="1:13" ht="12">
      <c r="A407" s="137">
        <v>74</v>
      </c>
      <c r="B407" s="137" t="s">
        <v>3079</v>
      </c>
      <c r="C407" s="137" t="s">
        <v>3080</v>
      </c>
      <c r="D407" s="137">
        <v>84711</v>
      </c>
      <c r="E407" s="137" t="s">
        <v>779</v>
      </c>
      <c r="F407" s="138"/>
      <c r="G407" s="136" t="s">
        <v>3081</v>
      </c>
      <c r="H407" s="137">
        <v>0.0452</v>
      </c>
      <c r="I407" s="137" t="s">
        <v>2669</v>
      </c>
      <c r="J407" s="137" t="s">
        <v>2670</v>
      </c>
      <c r="K407" s="137"/>
      <c r="L407" s="144" t="s">
        <v>2511</v>
      </c>
      <c r="M407" s="146" t="s">
        <v>2671</v>
      </c>
    </row>
    <row r="408" spans="1:13" ht="12">
      <c r="A408" s="137"/>
      <c r="B408" s="137"/>
      <c r="C408" s="137"/>
      <c r="D408" s="137"/>
      <c r="E408" s="137"/>
      <c r="F408" s="138"/>
      <c r="G408" s="136" t="s">
        <v>3082</v>
      </c>
      <c r="H408" s="137"/>
      <c r="I408" s="137"/>
      <c r="J408" s="137"/>
      <c r="K408" s="137"/>
      <c r="L408" s="144"/>
      <c r="M408" s="145"/>
    </row>
    <row r="409" spans="1:13" ht="12">
      <c r="A409" s="137"/>
      <c r="B409" s="137"/>
      <c r="C409" s="137"/>
      <c r="D409" s="137"/>
      <c r="E409" s="137"/>
      <c r="F409" s="138"/>
      <c r="G409" s="136" t="s">
        <v>3083</v>
      </c>
      <c r="H409" s="137"/>
      <c r="I409" s="137"/>
      <c r="J409" s="137"/>
      <c r="K409" s="137"/>
      <c r="L409" s="144"/>
      <c r="M409" s="145"/>
    </row>
    <row r="410" spans="1:13" ht="12">
      <c r="A410" s="137">
        <v>75</v>
      </c>
      <c r="B410" s="137" t="s">
        <v>3084</v>
      </c>
      <c r="C410" s="137" t="s">
        <v>3085</v>
      </c>
      <c r="D410" s="137">
        <v>84853</v>
      </c>
      <c r="E410" s="137" t="s">
        <v>815</v>
      </c>
      <c r="F410" s="138"/>
      <c r="G410" s="136" t="s">
        <v>3086</v>
      </c>
      <c r="H410" s="137">
        <v>0.0407</v>
      </c>
      <c r="I410" s="137" t="s">
        <v>2669</v>
      </c>
      <c r="J410" s="137" t="s">
        <v>2670</v>
      </c>
      <c r="K410" s="137"/>
      <c r="L410" s="144" t="s">
        <v>2511</v>
      </c>
      <c r="M410" s="146" t="s">
        <v>2671</v>
      </c>
    </row>
    <row r="411" spans="1:13" ht="12">
      <c r="A411" s="137"/>
      <c r="B411" s="137"/>
      <c r="C411" s="137"/>
      <c r="D411" s="137"/>
      <c r="E411" s="137"/>
      <c r="F411" s="138"/>
      <c r="G411" s="136" t="s">
        <v>3087</v>
      </c>
      <c r="H411" s="137"/>
      <c r="I411" s="137"/>
      <c r="J411" s="137"/>
      <c r="K411" s="137"/>
      <c r="L411" s="144"/>
      <c r="M411" s="145"/>
    </row>
    <row r="412" spans="1:13" ht="12" customHeight="1">
      <c r="A412" s="147">
        <v>76</v>
      </c>
      <c r="B412" s="147" t="s">
        <v>3088</v>
      </c>
      <c r="C412" s="147"/>
      <c r="D412" s="147">
        <v>84853</v>
      </c>
      <c r="E412" s="147" t="s">
        <v>815</v>
      </c>
      <c r="F412" s="163"/>
      <c r="G412" s="136"/>
      <c r="H412" s="147"/>
      <c r="I412" s="147" t="s">
        <v>2669</v>
      </c>
      <c r="J412" s="147" t="s">
        <v>2670</v>
      </c>
      <c r="K412" s="147"/>
      <c r="L412" s="166" t="s">
        <v>2511</v>
      </c>
      <c r="M412" s="167"/>
    </row>
    <row r="413" spans="1:13" ht="12">
      <c r="A413" s="151"/>
      <c r="B413" s="151"/>
      <c r="C413" s="151"/>
      <c r="D413" s="151"/>
      <c r="E413" s="151"/>
      <c r="F413" s="164"/>
      <c r="G413" s="136"/>
      <c r="H413" s="151"/>
      <c r="I413" s="151"/>
      <c r="J413" s="151"/>
      <c r="K413" s="151"/>
      <c r="L413" s="168"/>
      <c r="M413" s="169"/>
    </row>
    <row r="414" spans="1:13" ht="12">
      <c r="A414" s="137">
        <v>77</v>
      </c>
      <c r="B414" s="137" t="s">
        <v>3089</v>
      </c>
      <c r="C414" s="137" t="s">
        <v>3090</v>
      </c>
      <c r="D414" s="137">
        <v>84853</v>
      </c>
      <c r="E414" s="137" t="s">
        <v>815</v>
      </c>
      <c r="F414" s="138"/>
      <c r="G414" s="136" t="s">
        <v>3091</v>
      </c>
      <c r="H414" s="137">
        <v>0.0331</v>
      </c>
      <c r="I414" s="137" t="s">
        <v>2669</v>
      </c>
      <c r="J414" s="137" t="s">
        <v>2670</v>
      </c>
      <c r="K414" s="137"/>
      <c r="L414" s="144" t="s">
        <v>2511</v>
      </c>
      <c r="M414" s="146" t="s">
        <v>2671</v>
      </c>
    </row>
    <row r="415" spans="1:13" ht="12">
      <c r="A415" s="137"/>
      <c r="B415" s="137"/>
      <c r="C415" s="137"/>
      <c r="D415" s="137"/>
      <c r="E415" s="137"/>
      <c r="F415" s="138"/>
      <c r="G415" s="136" t="s">
        <v>3092</v>
      </c>
      <c r="H415" s="137"/>
      <c r="I415" s="137"/>
      <c r="J415" s="137"/>
      <c r="K415" s="137"/>
      <c r="L415" s="144"/>
      <c r="M415" s="145"/>
    </row>
    <row r="416" spans="1:13" ht="12">
      <c r="A416" s="137">
        <v>78</v>
      </c>
      <c r="B416" s="137" t="s">
        <v>3093</v>
      </c>
      <c r="C416" s="137"/>
      <c r="D416" s="137">
        <v>84853</v>
      </c>
      <c r="E416" s="137" t="s">
        <v>815</v>
      </c>
      <c r="F416" s="138"/>
      <c r="G416" s="136"/>
      <c r="H416" s="137"/>
      <c r="I416" s="137" t="s">
        <v>2669</v>
      </c>
      <c r="J416" s="137" t="s">
        <v>2670</v>
      </c>
      <c r="K416" s="137"/>
      <c r="L416" s="144" t="s">
        <v>2511</v>
      </c>
      <c r="M416" s="145"/>
    </row>
    <row r="417" spans="1:13" ht="12">
      <c r="A417" s="137"/>
      <c r="B417" s="137"/>
      <c r="C417" s="137"/>
      <c r="D417" s="137"/>
      <c r="E417" s="137"/>
      <c r="F417" s="138"/>
      <c r="G417" s="136"/>
      <c r="H417" s="137"/>
      <c r="I417" s="137"/>
      <c r="J417" s="137"/>
      <c r="K417" s="137"/>
      <c r="L417" s="144"/>
      <c r="M417" s="145"/>
    </row>
    <row r="418" spans="1:13" ht="12">
      <c r="A418" s="137">
        <v>79</v>
      </c>
      <c r="B418" s="137" t="s">
        <v>3094</v>
      </c>
      <c r="C418" s="137" t="s">
        <v>3095</v>
      </c>
      <c r="D418" s="137">
        <v>84853</v>
      </c>
      <c r="E418" s="137" t="s">
        <v>815</v>
      </c>
      <c r="F418" s="138"/>
      <c r="G418" s="136" t="s">
        <v>3096</v>
      </c>
      <c r="H418" s="137">
        <v>0.0227</v>
      </c>
      <c r="I418" s="137" t="s">
        <v>2669</v>
      </c>
      <c r="J418" s="137" t="s">
        <v>2670</v>
      </c>
      <c r="K418" s="137"/>
      <c r="L418" s="144"/>
      <c r="M418" s="146" t="s">
        <v>3097</v>
      </c>
    </row>
    <row r="419" spans="1:13" ht="12">
      <c r="A419" s="137"/>
      <c r="B419" s="137"/>
      <c r="C419" s="137"/>
      <c r="D419" s="137"/>
      <c r="E419" s="137"/>
      <c r="F419" s="138"/>
      <c r="G419" s="136" t="s">
        <v>3098</v>
      </c>
      <c r="H419" s="137"/>
      <c r="I419" s="137"/>
      <c r="J419" s="137"/>
      <c r="K419" s="137"/>
      <c r="L419" s="144"/>
      <c r="M419" s="145"/>
    </row>
    <row r="420" spans="1:13" ht="12">
      <c r="A420" s="137"/>
      <c r="B420" s="137"/>
      <c r="C420" s="137"/>
      <c r="D420" s="137"/>
      <c r="E420" s="137"/>
      <c r="F420" s="138"/>
      <c r="G420" s="136" t="s">
        <v>3099</v>
      </c>
      <c r="H420" s="137"/>
      <c r="I420" s="137"/>
      <c r="J420" s="137"/>
      <c r="K420" s="137"/>
      <c r="L420" s="144"/>
      <c r="M420" s="145"/>
    </row>
    <row r="421" spans="1:13" ht="12">
      <c r="A421" s="137">
        <v>80</v>
      </c>
      <c r="B421" s="137" t="s">
        <v>3100</v>
      </c>
      <c r="C421" s="137" t="s">
        <v>3101</v>
      </c>
      <c r="D421" s="137">
        <v>84853</v>
      </c>
      <c r="E421" s="137" t="s">
        <v>815</v>
      </c>
      <c r="F421" s="138"/>
      <c r="G421" s="136" t="s">
        <v>3102</v>
      </c>
      <c r="H421" s="137">
        <v>0.0375</v>
      </c>
      <c r="I421" s="137" t="s">
        <v>2669</v>
      </c>
      <c r="J421" s="137" t="s">
        <v>2670</v>
      </c>
      <c r="K421" s="137"/>
      <c r="L421" s="144" t="s">
        <v>2511</v>
      </c>
      <c r="M421" s="146" t="s">
        <v>2671</v>
      </c>
    </row>
    <row r="422" spans="1:13" ht="12">
      <c r="A422" s="137"/>
      <c r="B422" s="137"/>
      <c r="C422" s="137"/>
      <c r="D422" s="137"/>
      <c r="E422" s="137"/>
      <c r="F422" s="138"/>
      <c r="G422" s="136" t="s">
        <v>3103</v>
      </c>
      <c r="H422" s="137"/>
      <c r="I422" s="137"/>
      <c r="J422" s="137"/>
      <c r="K422" s="137"/>
      <c r="L422" s="144"/>
      <c r="M422" s="145"/>
    </row>
    <row r="423" spans="1:13" ht="12">
      <c r="A423" s="137">
        <v>81</v>
      </c>
      <c r="B423" s="137" t="s">
        <v>3104</v>
      </c>
      <c r="C423" s="137" t="s">
        <v>3105</v>
      </c>
      <c r="D423" s="137">
        <v>84853</v>
      </c>
      <c r="E423" s="137" t="s">
        <v>815</v>
      </c>
      <c r="F423" s="138"/>
      <c r="G423" s="136" t="s">
        <v>3106</v>
      </c>
      <c r="H423" s="137">
        <v>0.0484</v>
      </c>
      <c r="I423" s="137" t="s">
        <v>2669</v>
      </c>
      <c r="J423" s="137" t="s">
        <v>2670</v>
      </c>
      <c r="K423" s="137"/>
      <c r="L423" s="144"/>
      <c r="M423" s="146" t="s">
        <v>3107</v>
      </c>
    </row>
    <row r="424" spans="1:13" ht="12">
      <c r="A424" s="137"/>
      <c r="B424" s="137"/>
      <c r="C424" s="137"/>
      <c r="D424" s="137"/>
      <c r="E424" s="137"/>
      <c r="F424" s="138"/>
      <c r="G424" s="136" t="s">
        <v>3108</v>
      </c>
      <c r="H424" s="137"/>
      <c r="I424" s="137"/>
      <c r="J424" s="137"/>
      <c r="K424" s="137"/>
      <c r="L424" s="144"/>
      <c r="M424" s="145"/>
    </row>
    <row r="425" spans="1:13" ht="12">
      <c r="A425" s="137">
        <v>82</v>
      </c>
      <c r="B425" s="137" t="s">
        <v>3109</v>
      </c>
      <c r="C425" s="137" t="s">
        <v>3110</v>
      </c>
      <c r="D425" s="137">
        <v>84853</v>
      </c>
      <c r="E425" s="137" t="s">
        <v>815</v>
      </c>
      <c r="F425" s="138"/>
      <c r="G425" s="136" t="s">
        <v>3111</v>
      </c>
      <c r="H425" s="137">
        <v>0.14</v>
      </c>
      <c r="I425" s="137" t="s">
        <v>2669</v>
      </c>
      <c r="J425" s="137" t="s">
        <v>2670</v>
      </c>
      <c r="K425" s="137"/>
      <c r="L425" s="144" t="s">
        <v>2511</v>
      </c>
      <c r="M425" s="146" t="s">
        <v>2671</v>
      </c>
    </row>
    <row r="426" spans="1:13" ht="12">
      <c r="A426" s="137"/>
      <c r="B426" s="137"/>
      <c r="C426" s="137"/>
      <c r="D426" s="137"/>
      <c r="E426" s="137"/>
      <c r="F426" s="138"/>
      <c r="G426" s="136" t="s">
        <v>3112</v>
      </c>
      <c r="H426" s="137"/>
      <c r="I426" s="137"/>
      <c r="J426" s="137"/>
      <c r="K426" s="137"/>
      <c r="L426" s="144"/>
      <c r="M426" s="145"/>
    </row>
    <row r="427" spans="1:13" s="114" customFormat="1" ht="12">
      <c r="A427" s="132">
        <v>83</v>
      </c>
      <c r="B427" s="132" t="s">
        <v>3113</v>
      </c>
      <c r="C427" s="133" t="s">
        <v>3114</v>
      </c>
      <c r="D427" s="132">
        <v>84853</v>
      </c>
      <c r="E427" s="132" t="s">
        <v>815</v>
      </c>
      <c r="F427" s="132"/>
      <c r="G427" s="165" t="s">
        <v>3115</v>
      </c>
      <c r="H427" s="132">
        <v>0.047</v>
      </c>
      <c r="I427" s="132" t="s">
        <v>2122</v>
      </c>
      <c r="J427" s="132" t="s">
        <v>3116</v>
      </c>
      <c r="K427" s="132"/>
      <c r="L427" s="132" t="s">
        <v>2511</v>
      </c>
      <c r="M427" s="133" t="s">
        <v>2671</v>
      </c>
    </row>
    <row r="428" spans="1:13" s="114" customFormat="1" ht="12">
      <c r="A428" s="132"/>
      <c r="B428" s="132"/>
      <c r="C428" s="132"/>
      <c r="D428" s="132"/>
      <c r="E428" s="132"/>
      <c r="F428" s="132"/>
      <c r="G428" s="165" t="s">
        <v>3117</v>
      </c>
      <c r="H428" s="132"/>
      <c r="I428" s="132"/>
      <c r="J428" s="132"/>
      <c r="K428" s="132"/>
      <c r="L428" s="132"/>
      <c r="M428" s="132"/>
    </row>
    <row r="429" spans="1:13" s="114" customFormat="1" ht="12">
      <c r="A429" s="132"/>
      <c r="B429" s="132"/>
      <c r="C429" s="132"/>
      <c r="D429" s="132"/>
      <c r="E429" s="132"/>
      <c r="F429" s="132"/>
      <c r="G429" s="165" t="s">
        <v>3118</v>
      </c>
      <c r="H429" s="132"/>
      <c r="I429" s="132"/>
      <c r="J429" s="132"/>
      <c r="K429" s="132"/>
      <c r="L429" s="132"/>
      <c r="M429" s="132"/>
    </row>
    <row r="430" spans="1:13" ht="12">
      <c r="A430" s="137">
        <v>84</v>
      </c>
      <c r="B430" s="137" t="s">
        <v>3119</v>
      </c>
      <c r="C430" s="137" t="s">
        <v>3120</v>
      </c>
      <c r="D430" s="137">
        <v>97010</v>
      </c>
      <c r="E430" s="137" t="s">
        <v>829</v>
      </c>
      <c r="F430" s="138"/>
      <c r="G430" s="136" t="s">
        <v>3121</v>
      </c>
      <c r="H430" s="137">
        <v>0.0349</v>
      </c>
      <c r="I430" s="137" t="s">
        <v>2534</v>
      </c>
      <c r="J430" s="137" t="s">
        <v>2654</v>
      </c>
      <c r="K430" s="137">
        <v>2</v>
      </c>
      <c r="L430" s="144"/>
      <c r="M430" s="145"/>
    </row>
    <row r="431" spans="1:13" ht="12">
      <c r="A431" s="137"/>
      <c r="B431" s="137"/>
      <c r="C431" s="137"/>
      <c r="D431" s="137"/>
      <c r="E431" s="137"/>
      <c r="F431" s="138"/>
      <c r="G431" s="136" t="s">
        <v>3122</v>
      </c>
      <c r="H431" s="137"/>
      <c r="I431" s="137"/>
      <c r="J431" s="137"/>
      <c r="K431" s="137"/>
      <c r="L431" s="144"/>
      <c r="M431" s="145"/>
    </row>
    <row r="432" spans="1:13" ht="12">
      <c r="A432" s="137"/>
      <c r="B432" s="137"/>
      <c r="C432" s="137"/>
      <c r="D432" s="137"/>
      <c r="E432" s="137"/>
      <c r="F432" s="138"/>
      <c r="G432" s="136" t="s">
        <v>3123</v>
      </c>
      <c r="H432" s="137"/>
      <c r="I432" s="137"/>
      <c r="J432" s="137"/>
      <c r="K432" s="137"/>
      <c r="L432" s="144"/>
      <c r="M432" s="145"/>
    </row>
    <row r="433" spans="1:13" ht="12">
      <c r="A433" s="137">
        <v>85</v>
      </c>
      <c r="B433" s="137" t="s">
        <v>3124</v>
      </c>
      <c r="C433" s="137" t="s">
        <v>464</v>
      </c>
      <c r="D433" s="137">
        <v>84711</v>
      </c>
      <c r="E433" s="137" t="s">
        <v>779</v>
      </c>
      <c r="F433" s="138"/>
      <c r="G433" s="136" t="s">
        <v>3125</v>
      </c>
      <c r="H433" s="137">
        <v>0.6448</v>
      </c>
      <c r="I433" s="137" t="s">
        <v>3126</v>
      </c>
      <c r="J433" s="137" t="s">
        <v>2670</v>
      </c>
      <c r="K433" s="137">
        <v>20270</v>
      </c>
      <c r="L433" s="144" t="s">
        <v>2511</v>
      </c>
      <c r="M433" s="145"/>
    </row>
    <row r="434" spans="1:13" ht="12">
      <c r="A434" s="137"/>
      <c r="B434" s="137"/>
      <c r="C434" s="137"/>
      <c r="D434" s="137"/>
      <c r="E434" s="137"/>
      <c r="F434" s="138"/>
      <c r="G434" s="136" t="s">
        <v>3127</v>
      </c>
      <c r="H434" s="137"/>
      <c r="I434" s="137"/>
      <c r="J434" s="137"/>
      <c r="K434" s="137"/>
      <c r="L434" s="144"/>
      <c r="M434" s="145"/>
    </row>
    <row r="435" spans="1:13" ht="12">
      <c r="A435" s="137"/>
      <c r="B435" s="137"/>
      <c r="C435" s="137"/>
      <c r="D435" s="137"/>
      <c r="E435" s="137"/>
      <c r="F435" s="138"/>
      <c r="G435" s="136" t="s">
        <v>3128</v>
      </c>
      <c r="H435" s="137"/>
      <c r="I435" s="137"/>
      <c r="J435" s="137"/>
      <c r="K435" s="137"/>
      <c r="L435" s="144"/>
      <c r="M435" s="145"/>
    </row>
    <row r="436" spans="1:13" s="114" customFormat="1" ht="12">
      <c r="A436" s="132">
        <v>86</v>
      </c>
      <c r="B436" s="132" t="s">
        <v>3129</v>
      </c>
      <c r="C436" s="132" t="s">
        <v>3130</v>
      </c>
      <c r="D436" s="132">
        <v>84170</v>
      </c>
      <c r="E436" s="132" t="s">
        <v>81</v>
      </c>
      <c r="F436" s="134" t="s">
        <v>81</v>
      </c>
      <c r="G436" s="135" t="s">
        <v>3131</v>
      </c>
      <c r="H436" s="132">
        <v>0.0582</v>
      </c>
      <c r="I436" s="132" t="s">
        <v>2509</v>
      </c>
      <c r="J436" s="132" t="s">
        <v>2627</v>
      </c>
      <c r="K436" s="132">
        <v>246.8</v>
      </c>
      <c r="L436" s="142" t="s">
        <v>2511</v>
      </c>
      <c r="M436" s="143"/>
    </row>
    <row r="437" spans="1:13" s="114" customFormat="1" ht="12">
      <c r="A437" s="132"/>
      <c r="B437" s="132"/>
      <c r="C437" s="132"/>
      <c r="D437" s="132"/>
      <c r="E437" s="132"/>
      <c r="F437" s="134"/>
      <c r="G437" s="135" t="s">
        <v>3132</v>
      </c>
      <c r="H437" s="132"/>
      <c r="I437" s="132"/>
      <c r="J437" s="132"/>
      <c r="K437" s="132"/>
      <c r="L437" s="142"/>
      <c r="M437" s="143"/>
    </row>
    <row r="438" spans="1:13" s="114" customFormat="1" ht="12">
      <c r="A438" s="132"/>
      <c r="B438" s="132"/>
      <c r="C438" s="132"/>
      <c r="D438" s="132"/>
      <c r="E438" s="132"/>
      <c r="F438" s="134"/>
      <c r="G438" s="135" t="s">
        <v>3133</v>
      </c>
      <c r="H438" s="132"/>
      <c r="I438" s="132"/>
      <c r="J438" s="132"/>
      <c r="K438" s="132"/>
      <c r="L438" s="142"/>
      <c r="M438" s="143"/>
    </row>
    <row r="439" spans="1:13" ht="12">
      <c r="A439" s="137">
        <v>87</v>
      </c>
      <c r="B439" s="137" t="s">
        <v>3134</v>
      </c>
      <c r="C439" s="137" t="s">
        <v>785</v>
      </c>
      <c r="D439" s="137">
        <v>84712</v>
      </c>
      <c r="E439" s="137" t="s">
        <v>779</v>
      </c>
      <c r="F439" s="138"/>
      <c r="G439" s="136" t="s">
        <v>3135</v>
      </c>
      <c r="H439" s="137">
        <v>0.0115</v>
      </c>
      <c r="I439" s="137" t="s">
        <v>2534</v>
      </c>
      <c r="J439" s="137" t="s">
        <v>2670</v>
      </c>
      <c r="K439" s="137">
        <v>1194</v>
      </c>
      <c r="L439" s="144"/>
      <c r="M439" s="145"/>
    </row>
    <row r="440" spans="1:13" ht="12">
      <c r="A440" s="137"/>
      <c r="B440" s="137"/>
      <c r="C440" s="137"/>
      <c r="D440" s="137"/>
      <c r="E440" s="137"/>
      <c r="F440" s="138"/>
      <c r="G440" s="136" t="s">
        <v>3136</v>
      </c>
      <c r="H440" s="137"/>
      <c r="I440" s="137"/>
      <c r="J440" s="137"/>
      <c r="K440" s="137"/>
      <c r="L440" s="144"/>
      <c r="M440" s="145"/>
    </row>
    <row r="441" spans="1:13" ht="12">
      <c r="A441" s="137"/>
      <c r="B441" s="137"/>
      <c r="C441" s="137"/>
      <c r="D441" s="137"/>
      <c r="E441" s="137"/>
      <c r="F441" s="138"/>
      <c r="G441" s="136" t="s">
        <v>3137</v>
      </c>
      <c r="H441" s="137"/>
      <c r="I441" s="137"/>
      <c r="J441" s="137"/>
      <c r="K441" s="137"/>
      <c r="L441" s="144"/>
      <c r="M441" s="145"/>
    </row>
    <row r="442" spans="1:13" ht="12">
      <c r="A442" s="137"/>
      <c r="B442" s="137"/>
      <c r="C442" s="137"/>
      <c r="D442" s="137"/>
      <c r="E442" s="137"/>
      <c r="F442" s="138"/>
      <c r="G442" s="136" t="s">
        <v>3138</v>
      </c>
      <c r="H442" s="137"/>
      <c r="I442" s="137"/>
      <c r="J442" s="137"/>
      <c r="K442" s="137"/>
      <c r="L442" s="144"/>
      <c r="M442" s="145"/>
    </row>
    <row r="443" spans="1:13" ht="12">
      <c r="A443" s="137">
        <v>88</v>
      </c>
      <c r="B443" s="137" t="s">
        <v>3139</v>
      </c>
      <c r="C443" s="137" t="s">
        <v>3140</v>
      </c>
      <c r="D443" s="137">
        <v>84711</v>
      </c>
      <c r="E443" s="137" t="s">
        <v>779</v>
      </c>
      <c r="F443" s="138"/>
      <c r="G443" s="136" t="s">
        <v>3141</v>
      </c>
      <c r="H443" s="137">
        <v>0.124</v>
      </c>
      <c r="I443" s="137" t="s">
        <v>2534</v>
      </c>
      <c r="J443" s="137" t="s">
        <v>2670</v>
      </c>
      <c r="K443" s="137">
        <v>5320</v>
      </c>
      <c r="L443" s="144"/>
      <c r="M443" s="145"/>
    </row>
    <row r="444" spans="1:13" ht="12">
      <c r="A444" s="137"/>
      <c r="B444" s="137"/>
      <c r="C444" s="137"/>
      <c r="D444" s="137"/>
      <c r="E444" s="137"/>
      <c r="F444" s="138"/>
      <c r="G444" s="136" t="s">
        <v>3142</v>
      </c>
      <c r="H444" s="137"/>
      <c r="I444" s="137"/>
      <c r="J444" s="137"/>
      <c r="K444" s="137"/>
      <c r="L444" s="144"/>
      <c r="M444" s="145"/>
    </row>
    <row r="445" spans="1:13" ht="12">
      <c r="A445" s="137"/>
      <c r="B445" s="137"/>
      <c r="C445" s="137"/>
      <c r="D445" s="137"/>
      <c r="E445" s="137"/>
      <c r="F445" s="138"/>
      <c r="G445" s="136" t="s">
        <v>3143</v>
      </c>
      <c r="H445" s="137"/>
      <c r="I445" s="137"/>
      <c r="J445" s="137"/>
      <c r="K445" s="137"/>
      <c r="L445" s="144"/>
      <c r="M445" s="145"/>
    </row>
    <row r="446" spans="1:13" ht="12">
      <c r="A446" s="137"/>
      <c r="B446" s="137"/>
      <c r="C446" s="137"/>
      <c r="D446" s="137"/>
      <c r="E446" s="137"/>
      <c r="F446" s="138"/>
      <c r="G446" s="136" t="s">
        <v>3144</v>
      </c>
      <c r="H446" s="137"/>
      <c r="I446" s="137"/>
      <c r="J446" s="137"/>
      <c r="K446" s="137"/>
      <c r="L446" s="144"/>
      <c r="M446" s="145"/>
    </row>
    <row r="447" spans="1:13" ht="12">
      <c r="A447" s="137">
        <v>89</v>
      </c>
      <c r="B447" s="137" t="s">
        <v>3145</v>
      </c>
      <c r="C447" s="137" t="s">
        <v>831</v>
      </c>
      <c r="D447" s="137">
        <v>97010</v>
      </c>
      <c r="E447" s="137" t="s">
        <v>829</v>
      </c>
      <c r="F447" s="138"/>
      <c r="G447" s="136" t="s">
        <v>3146</v>
      </c>
      <c r="H447" s="137">
        <v>0.04</v>
      </c>
      <c r="I447" s="137" t="s">
        <v>2534</v>
      </c>
      <c r="J447" s="137" t="s">
        <v>2654</v>
      </c>
      <c r="K447" s="137">
        <v>2</v>
      </c>
      <c r="L447" s="144"/>
      <c r="M447" s="145"/>
    </row>
    <row r="448" spans="1:13" ht="12">
      <c r="A448" s="137"/>
      <c r="B448" s="137"/>
      <c r="C448" s="137"/>
      <c r="D448" s="137"/>
      <c r="E448" s="137"/>
      <c r="F448" s="138"/>
      <c r="G448" s="136" t="s">
        <v>3147</v>
      </c>
      <c r="H448" s="137"/>
      <c r="I448" s="137"/>
      <c r="J448" s="137"/>
      <c r="K448" s="137"/>
      <c r="L448" s="144"/>
      <c r="M448" s="145"/>
    </row>
    <row r="449" spans="1:13" ht="12">
      <c r="A449" s="137"/>
      <c r="B449" s="137"/>
      <c r="C449" s="137"/>
      <c r="D449" s="137"/>
      <c r="E449" s="137"/>
      <c r="F449" s="138"/>
      <c r="G449" s="136" t="s">
        <v>3148</v>
      </c>
      <c r="H449" s="137"/>
      <c r="I449" s="137"/>
      <c r="J449" s="137"/>
      <c r="K449" s="137"/>
      <c r="L449" s="144"/>
      <c r="M449" s="145"/>
    </row>
    <row r="450" spans="1:13" ht="12">
      <c r="A450" s="137">
        <v>90</v>
      </c>
      <c r="B450" s="137" t="s">
        <v>3149</v>
      </c>
      <c r="C450" s="137" t="s">
        <v>3150</v>
      </c>
      <c r="D450" s="137">
        <v>84711</v>
      </c>
      <c r="E450" s="137" t="s">
        <v>779</v>
      </c>
      <c r="F450" s="138"/>
      <c r="G450" s="136" t="s">
        <v>3151</v>
      </c>
      <c r="H450" s="137">
        <v>0.4662</v>
      </c>
      <c r="I450" s="137" t="s">
        <v>2669</v>
      </c>
      <c r="J450" s="137" t="s">
        <v>2670</v>
      </c>
      <c r="K450" s="137"/>
      <c r="L450" s="144" t="s">
        <v>2511</v>
      </c>
      <c r="M450" s="145"/>
    </row>
    <row r="451" spans="1:13" ht="12">
      <c r="A451" s="137"/>
      <c r="B451" s="137"/>
      <c r="C451" s="137"/>
      <c r="D451" s="137"/>
      <c r="E451" s="137"/>
      <c r="F451" s="138"/>
      <c r="G451" s="136" t="s">
        <v>3152</v>
      </c>
      <c r="H451" s="137"/>
      <c r="I451" s="137"/>
      <c r="J451" s="137"/>
      <c r="K451" s="137"/>
      <c r="L451" s="144"/>
      <c r="M451" s="145"/>
    </row>
    <row r="452" spans="1:13" ht="12">
      <c r="A452" s="137">
        <v>91</v>
      </c>
      <c r="B452" s="137" t="s">
        <v>3153</v>
      </c>
      <c r="C452" s="137" t="s">
        <v>3154</v>
      </c>
      <c r="D452" s="137">
        <v>97010</v>
      </c>
      <c r="E452" s="137" t="s">
        <v>829</v>
      </c>
      <c r="F452" s="138"/>
      <c r="G452" s="136" t="s">
        <v>3155</v>
      </c>
      <c r="H452" s="137">
        <v>0.2</v>
      </c>
      <c r="I452" s="137" t="s">
        <v>2534</v>
      </c>
      <c r="J452" s="137" t="s">
        <v>2654</v>
      </c>
      <c r="K452" s="137">
        <v>3</v>
      </c>
      <c r="L452" s="144"/>
      <c r="M452" s="145"/>
    </row>
    <row r="453" spans="1:13" ht="12">
      <c r="A453" s="137"/>
      <c r="B453" s="137"/>
      <c r="C453" s="137"/>
      <c r="D453" s="137"/>
      <c r="E453" s="137"/>
      <c r="F453" s="138"/>
      <c r="G453" s="136" t="s">
        <v>3156</v>
      </c>
      <c r="H453" s="137"/>
      <c r="I453" s="137"/>
      <c r="J453" s="137"/>
      <c r="K453" s="137"/>
      <c r="L453" s="144"/>
      <c r="M453" s="145"/>
    </row>
    <row r="454" spans="1:13" ht="12">
      <c r="A454" s="137"/>
      <c r="B454" s="137"/>
      <c r="C454" s="137"/>
      <c r="D454" s="137"/>
      <c r="E454" s="137"/>
      <c r="F454" s="138"/>
      <c r="G454" s="136" t="s">
        <v>3157</v>
      </c>
      <c r="H454" s="137"/>
      <c r="I454" s="137"/>
      <c r="J454" s="137"/>
      <c r="K454" s="137"/>
      <c r="L454" s="144"/>
      <c r="M454" s="145"/>
    </row>
    <row r="455" spans="1:13" ht="12">
      <c r="A455" s="137">
        <v>92</v>
      </c>
      <c r="B455" s="137" t="s">
        <v>3158</v>
      </c>
      <c r="C455" s="137" t="s">
        <v>3159</v>
      </c>
      <c r="D455" s="137">
        <v>84853</v>
      </c>
      <c r="E455" s="137" t="s">
        <v>815</v>
      </c>
      <c r="F455" s="138"/>
      <c r="G455" s="136" t="s">
        <v>3160</v>
      </c>
      <c r="H455" s="137">
        <v>0.1371</v>
      </c>
      <c r="I455" s="137" t="s">
        <v>2669</v>
      </c>
      <c r="J455" s="137" t="s">
        <v>89</v>
      </c>
      <c r="K455" s="137">
        <v>682</v>
      </c>
      <c r="L455" s="144" t="s">
        <v>2511</v>
      </c>
      <c r="M455" s="145" t="s">
        <v>3161</v>
      </c>
    </row>
    <row r="456" spans="1:13" ht="12">
      <c r="A456" s="137"/>
      <c r="B456" s="137"/>
      <c r="C456" s="137"/>
      <c r="D456" s="137"/>
      <c r="E456" s="137"/>
      <c r="F456" s="138"/>
      <c r="G456" s="136" t="s">
        <v>3162</v>
      </c>
      <c r="H456" s="137"/>
      <c r="I456" s="137"/>
      <c r="J456" s="137"/>
      <c r="K456" s="137"/>
      <c r="L456" s="144"/>
      <c r="M456" s="145"/>
    </row>
    <row r="457" spans="1:13" ht="12">
      <c r="A457" s="137">
        <v>93</v>
      </c>
      <c r="B457" s="137" t="s">
        <v>3163</v>
      </c>
      <c r="C457" s="137" t="s">
        <v>3164</v>
      </c>
      <c r="D457" s="137">
        <v>84711</v>
      </c>
      <c r="E457" s="137" t="s">
        <v>779</v>
      </c>
      <c r="F457" s="138"/>
      <c r="G457" s="136" t="s">
        <v>3165</v>
      </c>
      <c r="H457" s="137">
        <v>0.4609</v>
      </c>
      <c r="I457" s="137" t="s">
        <v>2669</v>
      </c>
      <c r="J457" s="137" t="s">
        <v>2670</v>
      </c>
      <c r="K457" s="137"/>
      <c r="L457" s="144"/>
      <c r="M457" s="145" t="s">
        <v>3166</v>
      </c>
    </row>
    <row r="458" spans="1:13" ht="12">
      <c r="A458" s="137"/>
      <c r="B458" s="137"/>
      <c r="C458" s="137"/>
      <c r="D458" s="137"/>
      <c r="E458" s="137"/>
      <c r="F458" s="138"/>
      <c r="G458" s="136" t="s">
        <v>3167</v>
      </c>
      <c r="H458" s="137"/>
      <c r="I458" s="137"/>
      <c r="J458" s="137"/>
      <c r="K458" s="137"/>
      <c r="L458" s="144"/>
      <c r="M458" s="145"/>
    </row>
    <row r="459" spans="1:13" ht="12">
      <c r="A459" s="137"/>
      <c r="B459" s="137"/>
      <c r="C459" s="137"/>
      <c r="D459" s="137"/>
      <c r="E459" s="137"/>
      <c r="F459" s="138"/>
      <c r="G459" s="136" t="s">
        <v>3168</v>
      </c>
      <c r="H459" s="137"/>
      <c r="I459" s="137"/>
      <c r="J459" s="137"/>
      <c r="K459" s="137"/>
      <c r="L459" s="144"/>
      <c r="M459" s="145"/>
    </row>
    <row r="460" spans="1:13" ht="12">
      <c r="A460" s="137"/>
      <c r="B460" s="137"/>
      <c r="C460" s="137"/>
      <c r="D460" s="137"/>
      <c r="E460" s="137"/>
      <c r="F460" s="138"/>
      <c r="G460" s="136" t="s">
        <v>3169</v>
      </c>
      <c r="H460" s="137"/>
      <c r="I460" s="137"/>
      <c r="J460" s="137"/>
      <c r="K460" s="137"/>
      <c r="L460" s="144"/>
      <c r="M460" s="145"/>
    </row>
    <row r="461" spans="1:13" ht="12">
      <c r="A461" s="137"/>
      <c r="B461" s="137"/>
      <c r="C461" s="137"/>
      <c r="D461" s="137"/>
      <c r="E461" s="137"/>
      <c r="F461" s="138"/>
      <c r="G461" s="136" t="s">
        <v>2937</v>
      </c>
      <c r="H461" s="137"/>
      <c r="I461" s="137"/>
      <c r="J461" s="137"/>
      <c r="K461" s="137"/>
      <c r="L461" s="144"/>
      <c r="M461" s="145"/>
    </row>
    <row r="462" spans="1:13" ht="12">
      <c r="A462" s="137">
        <v>94</v>
      </c>
      <c r="B462" s="137" t="s">
        <v>3170</v>
      </c>
      <c r="C462" s="137" t="s">
        <v>3171</v>
      </c>
      <c r="D462" s="137">
        <v>84711</v>
      </c>
      <c r="E462" s="137" t="s">
        <v>779</v>
      </c>
      <c r="F462" s="138"/>
      <c r="G462" s="136" t="s">
        <v>3172</v>
      </c>
      <c r="H462" s="137">
        <v>0.1969</v>
      </c>
      <c r="I462" s="137" t="s">
        <v>2669</v>
      </c>
      <c r="J462" s="137" t="s">
        <v>2670</v>
      </c>
      <c r="K462" s="137"/>
      <c r="L462" s="144"/>
      <c r="M462" s="145" t="s">
        <v>3166</v>
      </c>
    </row>
    <row r="463" spans="1:13" ht="12">
      <c r="A463" s="137"/>
      <c r="B463" s="137"/>
      <c r="C463" s="137"/>
      <c r="D463" s="137"/>
      <c r="E463" s="137"/>
      <c r="F463" s="138"/>
      <c r="G463" s="136" t="s">
        <v>3173</v>
      </c>
      <c r="H463" s="137"/>
      <c r="I463" s="137"/>
      <c r="J463" s="137"/>
      <c r="K463" s="137"/>
      <c r="L463" s="144"/>
      <c r="M463" s="145"/>
    </row>
    <row r="464" spans="1:13" ht="12">
      <c r="A464" s="137"/>
      <c r="B464" s="137"/>
      <c r="C464" s="137"/>
      <c r="D464" s="137"/>
      <c r="E464" s="137"/>
      <c r="F464" s="138"/>
      <c r="G464" s="136" t="s">
        <v>3174</v>
      </c>
      <c r="H464" s="137"/>
      <c r="I464" s="137"/>
      <c r="J464" s="137"/>
      <c r="K464" s="137"/>
      <c r="L464" s="144"/>
      <c r="M464" s="145"/>
    </row>
    <row r="465" spans="1:13" ht="12">
      <c r="A465" s="137"/>
      <c r="B465" s="137"/>
      <c r="C465" s="137"/>
      <c r="D465" s="137"/>
      <c r="E465" s="137"/>
      <c r="F465" s="138"/>
      <c r="G465" s="136" t="s">
        <v>3175</v>
      </c>
      <c r="H465" s="137"/>
      <c r="I465" s="137"/>
      <c r="J465" s="137"/>
      <c r="K465" s="137"/>
      <c r="L465" s="144"/>
      <c r="M465" s="145"/>
    </row>
    <row r="466" spans="1:13" ht="12">
      <c r="A466" s="137"/>
      <c r="B466" s="137"/>
      <c r="C466" s="137"/>
      <c r="D466" s="137"/>
      <c r="E466" s="137"/>
      <c r="F466" s="138"/>
      <c r="G466" s="136" t="s">
        <v>3176</v>
      </c>
      <c r="H466" s="137"/>
      <c r="I466" s="137"/>
      <c r="J466" s="137"/>
      <c r="K466" s="137"/>
      <c r="L466" s="144"/>
      <c r="M466" s="145"/>
    </row>
    <row r="467" spans="1:13" ht="12">
      <c r="A467" s="137">
        <v>95</v>
      </c>
      <c r="B467" s="137" t="s">
        <v>3177</v>
      </c>
      <c r="C467" s="137" t="s">
        <v>3178</v>
      </c>
      <c r="D467" s="137">
        <v>84711</v>
      </c>
      <c r="E467" s="137" t="s">
        <v>779</v>
      </c>
      <c r="F467" s="138"/>
      <c r="G467" s="136" t="s">
        <v>3179</v>
      </c>
      <c r="H467" s="137">
        <v>0.2436</v>
      </c>
      <c r="I467" s="137" t="s">
        <v>2669</v>
      </c>
      <c r="J467" s="137" t="s">
        <v>2670</v>
      </c>
      <c r="K467" s="137"/>
      <c r="L467" s="144"/>
      <c r="M467" s="145" t="s">
        <v>3166</v>
      </c>
    </row>
    <row r="468" spans="1:13" ht="12">
      <c r="A468" s="137"/>
      <c r="B468" s="137"/>
      <c r="C468" s="137"/>
      <c r="D468" s="137"/>
      <c r="E468" s="137"/>
      <c r="F468" s="138"/>
      <c r="G468" s="136" t="s">
        <v>3180</v>
      </c>
      <c r="H468" s="137"/>
      <c r="I468" s="137"/>
      <c r="J468" s="137"/>
      <c r="K468" s="137"/>
      <c r="L468" s="144"/>
      <c r="M468" s="145"/>
    </row>
    <row r="469" spans="1:13" ht="12">
      <c r="A469" s="137"/>
      <c r="B469" s="137"/>
      <c r="C469" s="137"/>
      <c r="D469" s="137"/>
      <c r="E469" s="137"/>
      <c r="F469" s="138"/>
      <c r="G469" s="136" t="s">
        <v>3181</v>
      </c>
      <c r="H469" s="137"/>
      <c r="I469" s="137"/>
      <c r="J469" s="137"/>
      <c r="K469" s="137"/>
      <c r="L469" s="144"/>
      <c r="M469" s="145"/>
    </row>
    <row r="470" spans="1:13" ht="12">
      <c r="A470" s="137"/>
      <c r="B470" s="137"/>
      <c r="C470" s="137"/>
      <c r="D470" s="137"/>
      <c r="E470" s="137"/>
      <c r="F470" s="138"/>
      <c r="G470" s="136" t="s">
        <v>3182</v>
      </c>
      <c r="H470" s="137"/>
      <c r="I470" s="137"/>
      <c r="J470" s="137"/>
      <c r="K470" s="137"/>
      <c r="L470" s="144"/>
      <c r="M470" s="145"/>
    </row>
    <row r="471" spans="1:13" ht="12">
      <c r="A471" s="137">
        <v>96</v>
      </c>
      <c r="B471" s="137" t="s">
        <v>3183</v>
      </c>
      <c r="C471" s="137" t="s">
        <v>3184</v>
      </c>
      <c r="D471" s="137">
        <v>84711</v>
      </c>
      <c r="E471" s="137" t="s">
        <v>779</v>
      </c>
      <c r="F471" s="138"/>
      <c r="G471" s="136" t="s">
        <v>3185</v>
      </c>
      <c r="H471" s="137">
        <v>1.5315</v>
      </c>
      <c r="I471" s="137" t="s">
        <v>2669</v>
      </c>
      <c r="J471" s="137" t="s">
        <v>2670</v>
      </c>
      <c r="K471" s="137"/>
      <c r="L471" s="144"/>
      <c r="M471" s="145" t="s">
        <v>3166</v>
      </c>
    </row>
    <row r="472" spans="1:13" ht="12">
      <c r="A472" s="137"/>
      <c r="B472" s="137"/>
      <c r="C472" s="137"/>
      <c r="D472" s="137"/>
      <c r="E472" s="137"/>
      <c r="F472" s="138"/>
      <c r="G472" s="136" t="s">
        <v>3186</v>
      </c>
      <c r="H472" s="137"/>
      <c r="I472" s="137"/>
      <c r="J472" s="137"/>
      <c r="K472" s="137"/>
      <c r="L472" s="144"/>
      <c r="M472" s="145"/>
    </row>
    <row r="473" spans="1:13" ht="12">
      <c r="A473" s="137"/>
      <c r="B473" s="137"/>
      <c r="C473" s="137"/>
      <c r="D473" s="137"/>
      <c r="E473" s="137"/>
      <c r="F473" s="138"/>
      <c r="G473" s="136" t="s">
        <v>3187</v>
      </c>
      <c r="H473" s="137"/>
      <c r="I473" s="137"/>
      <c r="J473" s="137"/>
      <c r="K473" s="137"/>
      <c r="L473" s="144"/>
      <c r="M473" s="145"/>
    </row>
    <row r="474" spans="1:13" ht="12">
      <c r="A474" s="137"/>
      <c r="B474" s="137"/>
      <c r="C474" s="137"/>
      <c r="D474" s="137"/>
      <c r="E474" s="137"/>
      <c r="F474" s="138"/>
      <c r="G474" s="136" t="s">
        <v>3188</v>
      </c>
      <c r="H474" s="137"/>
      <c r="I474" s="137"/>
      <c r="J474" s="137"/>
      <c r="K474" s="137"/>
      <c r="L474" s="144"/>
      <c r="M474" s="145"/>
    </row>
    <row r="475" spans="1:13" ht="12">
      <c r="A475" s="137"/>
      <c r="B475" s="137"/>
      <c r="C475" s="137"/>
      <c r="D475" s="137"/>
      <c r="E475" s="137"/>
      <c r="F475" s="138"/>
      <c r="G475" s="136" t="s">
        <v>3189</v>
      </c>
      <c r="H475" s="137"/>
      <c r="I475" s="137"/>
      <c r="J475" s="137"/>
      <c r="K475" s="137"/>
      <c r="L475" s="144"/>
      <c r="M475" s="145"/>
    </row>
    <row r="476" spans="1:13" ht="12">
      <c r="A476" s="137"/>
      <c r="B476" s="137"/>
      <c r="C476" s="137"/>
      <c r="D476" s="137"/>
      <c r="E476" s="137"/>
      <c r="F476" s="138"/>
      <c r="G476" s="136" t="s">
        <v>3190</v>
      </c>
      <c r="H476" s="137"/>
      <c r="I476" s="137"/>
      <c r="J476" s="137"/>
      <c r="K476" s="137"/>
      <c r="L476" s="144"/>
      <c r="M476" s="145"/>
    </row>
    <row r="477" spans="1:13" ht="12">
      <c r="A477" s="137"/>
      <c r="B477" s="137"/>
      <c r="C477" s="137"/>
      <c r="D477" s="137"/>
      <c r="E477" s="137"/>
      <c r="F477" s="138"/>
      <c r="G477" s="136" t="s">
        <v>3191</v>
      </c>
      <c r="H477" s="137"/>
      <c r="I477" s="137"/>
      <c r="J477" s="137"/>
      <c r="K477" s="137"/>
      <c r="L477" s="144"/>
      <c r="M477" s="145"/>
    </row>
    <row r="478" spans="1:13" ht="12">
      <c r="A478" s="137">
        <v>97</v>
      </c>
      <c r="B478" s="137" t="s">
        <v>3192</v>
      </c>
      <c r="C478" s="137" t="s">
        <v>3193</v>
      </c>
      <c r="D478" s="137">
        <v>84711</v>
      </c>
      <c r="E478" s="137" t="s">
        <v>779</v>
      </c>
      <c r="F478" s="138"/>
      <c r="G478" s="136" t="s">
        <v>3194</v>
      </c>
      <c r="H478" s="137">
        <v>0.6773</v>
      </c>
      <c r="I478" s="137" t="s">
        <v>2669</v>
      </c>
      <c r="J478" s="137" t="s">
        <v>2670</v>
      </c>
      <c r="K478" s="137"/>
      <c r="L478" s="144"/>
      <c r="M478" s="145" t="s">
        <v>3166</v>
      </c>
    </row>
    <row r="479" spans="1:13" ht="12">
      <c r="A479" s="137"/>
      <c r="B479" s="137"/>
      <c r="C479" s="137"/>
      <c r="D479" s="137"/>
      <c r="E479" s="137"/>
      <c r="F479" s="138"/>
      <c r="G479" s="136" t="s">
        <v>3195</v>
      </c>
      <c r="H479" s="137"/>
      <c r="I479" s="137"/>
      <c r="J479" s="137"/>
      <c r="K479" s="137"/>
      <c r="L479" s="144"/>
      <c r="M479" s="145"/>
    </row>
    <row r="480" spans="1:13" ht="12">
      <c r="A480" s="137"/>
      <c r="B480" s="137"/>
      <c r="C480" s="137"/>
      <c r="D480" s="137"/>
      <c r="E480" s="137"/>
      <c r="F480" s="138"/>
      <c r="G480" s="136" t="s">
        <v>3196</v>
      </c>
      <c r="H480" s="137"/>
      <c r="I480" s="137"/>
      <c r="J480" s="137"/>
      <c r="K480" s="137"/>
      <c r="L480" s="144"/>
      <c r="M480" s="145"/>
    </row>
    <row r="481" spans="1:13" ht="12">
      <c r="A481" s="137"/>
      <c r="B481" s="137"/>
      <c r="C481" s="137"/>
      <c r="D481" s="137"/>
      <c r="E481" s="137"/>
      <c r="F481" s="138"/>
      <c r="G481" s="136" t="s">
        <v>3197</v>
      </c>
      <c r="H481" s="137"/>
      <c r="I481" s="137"/>
      <c r="J481" s="137"/>
      <c r="K481" s="137"/>
      <c r="L481" s="144"/>
      <c r="M481" s="145"/>
    </row>
    <row r="482" spans="1:13" ht="12">
      <c r="A482" s="137"/>
      <c r="B482" s="137"/>
      <c r="C482" s="137"/>
      <c r="D482" s="137"/>
      <c r="E482" s="137"/>
      <c r="F482" s="138"/>
      <c r="G482" s="136" t="s">
        <v>2937</v>
      </c>
      <c r="H482" s="137"/>
      <c r="I482" s="137"/>
      <c r="J482" s="137"/>
      <c r="K482" s="137"/>
      <c r="L482" s="144"/>
      <c r="M482" s="145"/>
    </row>
    <row r="483" spans="1:13" ht="11.25" customHeight="1">
      <c r="A483" s="137">
        <v>98</v>
      </c>
      <c r="B483" s="137" t="s">
        <v>3198</v>
      </c>
      <c r="C483" s="137" t="s">
        <v>3199</v>
      </c>
      <c r="D483" s="137">
        <v>84711</v>
      </c>
      <c r="E483" s="137" t="s">
        <v>779</v>
      </c>
      <c r="F483" s="138"/>
      <c r="G483" s="136" t="s">
        <v>3200</v>
      </c>
      <c r="H483" s="137">
        <v>3.0462</v>
      </c>
      <c r="I483" s="137" t="s">
        <v>2669</v>
      </c>
      <c r="J483" s="137" t="s">
        <v>2670</v>
      </c>
      <c r="K483" s="137"/>
      <c r="L483" s="144"/>
      <c r="M483" s="145" t="s">
        <v>3166</v>
      </c>
    </row>
    <row r="484" spans="1:13" ht="11.25" customHeight="1">
      <c r="A484" s="137"/>
      <c r="B484" s="137"/>
      <c r="C484" s="137"/>
      <c r="D484" s="137"/>
      <c r="E484" s="137"/>
      <c r="F484" s="138"/>
      <c r="G484" s="136" t="s">
        <v>3201</v>
      </c>
      <c r="H484" s="137"/>
      <c r="I484" s="137"/>
      <c r="J484" s="137"/>
      <c r="K484" s="137"/>
      <c r="L484" s="144"/>
      <c r="M484" s="145"/>
    </row>
    <row r="485" spans="1:13" ht="11.25" customHeight="1">
      <c r="A485" s="137"/>
      <c r="B485" s="137"/>
      <c r="C485" s="137"/>
      <c r="D485" s="137"/>
      <c r="E485" s="137"/>
      <c r="F485" s="138"/>
      <c r="G485" s="136" t="s">
        <v>3202</v>
      </c>
      <c r="H485" s="137"/>
      <c r="I485" s="137"/>
      <c r="J485" s="137"/>
      <c r="K485" s="137"/>
      <c r="L485" s="144"/>
      <c r="M485" s="145"/>
    </row>
    <row r="486" spans="1:13" ht="11.25" customHeight="1">
      <c r="A486" s="137"/>
      <c r="B486" s="137"/>
      <c r="C486" s="137"/>
      <c r="D486" s="137"/>
      <c r="E486" s="137"/>
      <c r="F486" s="138"/>
      <c r="G486" s="136" t="s">
        <v>3203</v>
      </c>
      <c r="H486" s="137"/>
      <c r="I486" s="137"/>
      <c r="J486" s="137"/>
      <c r="K486" s="137"/>
      <c r="L486" s="144"/>
      <c r="M486" s="145"/>
    </row>
    <row r="487" spans="1:13" ht="11.25" customHeight="1">
      <c r="A487" s="137"/>
      <c r="B487" s="137"/>
      <c r="C487" s="137"/>
      <c r="D487" s="137"/>
      <c r="E487" s="137"/>
      <c r="F487" s="138"/>
      <c r="G487" s="136" t="s">
        <v>3204</v>
      </c>
      <c r="H487" s="137"/>
      <c r="I487" s="137"/>
      <c r="J487" s="137"/>
      <c r="K487" s="137"/>
      <c r="L487" s="144"/>
      <c r="M487" s="145"/>
    </row>
    <row r="488" spans="1:13" ht="11.25" customHeight="1">
      <c r="A488" s="137"/>
      <c r="B488" s="137"/>
      <c r="C488" s="137"/>
      <c r="D488" s="137"/>
      <c r="E488" s="137"/>
      <c r="F488" s="138"/>
      <c r="G488" s="136" t="s">
        <v>3205</v>
      </c>
      <c r="H488" s="137"/>
      <c r="I488" s="137"/>
      <c r="J488" s="137"/>
      <c r="K488" s="137"/>
      <c r="L488" s="144"/>
      <c r="M488" s="145"/>
    </row>
    <row r="489" spans="1:13" ht="11.25" customHeight="1">
      <c r="A489" s="137">
        <v>99</v>
      </c>
      <c r="B489" s="137" t="s">
        <v>3206</v>
      </c>
      <c r="C489" s="137" t="s">
        <v>3207</v>
      </c>
      <c r="D489" s="137">
        <v>84711</v>
      </c>
      <c r="E489" s="137" t="s">
        <v>779</v>
      </c>
      <c r="F489" s="138"/>
      <c r="G489" s="136" t="s">
        <v>3208</v>
      </c>
      <c r="H489" s="137">
        <v>2.2391</v>
      </c>
      <c r="I489" s="137" t="s">
        <v>2669</v>
      </c>
      <c r="J489" s="137" t="s">
        <v>2670</v>
      </c>
      <c r="K489" s="137"/>
      <c r="L489" s="144"/>
      <c r="M489" s="145" t="s">
        <v>3166</v>
      </c>
    </row>
    <row r="490" spans="1:13" ht="11.25" customHeight="1">
      <c r="A490" s="137"/>
      <c r="B490" s="137"/>
      <c r="C490" s="137"/>
      <c r="D490" s="137"/>
      <c r="E490" s="137"/>
      <c r="F490" s="138"/>
      <c r="G490" s="136" t="s">
        <v>3209</v>
      </c>
      <c r="H490" s="137"/>
      <c r="I490" s="137"/>
      <c r="J490" s="137"/>
      <c r="K490" s="137"/>
      <c r="L490" s="144"/>
      <c r="M490" s="145"/>
    </row>
    <row r="491" spans="1:13" ht="11.25" customHeight="1">
      <c r="A491" s="137"/>
      <c r="B491" s="137"/>
      <c r="C491" s="137"/>
      <c r="D491" s="137"/>
      <c r="E491" s="137"/>
      <c r="F491" s="138"/>
      <c r="G491" s="136" t="s">
        <v>3210</v>
      </c>
      <c r="H491" s="137"/>
      <c r="I491" s="137"/>
      <c r="J491" s="137"/>
      <c r="K491" s="137"/>
      <c r="L491" s="144"/>
      <c r="M491" s="145"/>
    </row>
    <row r="492" spans="1:13" ht="11.25" customHeight="1">
      <c r="A492" s="137"/>
      <c r="B492" s="137"/>
      <c r="C492" s="137"/>
      <c r="D492" s="137"/>
      <c r="E492" s="137"/>
      <c r="F492" s="138"/>
      <c r="G492" s="136" t="s">
        <v>3211</v>
      </c>
      <c r="H492" s="137"/>
      <c r="I492" s="137"/>
      <c r="J492" s="137"/>
      <c r="K492" s="137"/>
      <c r="L492" s="144"/>
      <c r="M492" s="145"/>
    </row>
    <row r="493" spans="1:13" ht="11.25" customHeight="1">
      <c r="A493" s="137">
        <v>100</v>
      </c>
      <c r="B493" s="137" t="s">
        <v>3212</v>
      </c>
      <c r="C493" s="137" t="s">
        <v>480</v>
      </c>
      <c r="D493" s="137">
        <v>84711</v>
      </c>
      <c r="E493" s="137" t="s">
        <v>779</v>
      </c>
      <c r="F493" s="138"/>
      <c r="G493" s="136" t="s">
        <v>3213</v>
      </c>
      <c r="H493" s="137">
        <v>0.0926</v>
      </c>
      <c r="I493" s="137" t="s">
        <v>2509</v>
      </c>
      <c r="J493" s="137" t="s">
        <v>2670</v>
      </c>
      <c r="K493" s="137">
        <v>1300</v>
      </c>
      <c r="L493" s="144"/>
      <c r="M493" s="145"/>
    </row>
    <row r="494" spans="1:13" ht="11.25" customHeight="1">
      <c r="A494" s="137"/>
      <c r="B494" s="137"/>
      <c r="C494" s="137"/>
      <c r="D494" s="137"/>
      <c r="E494" s="137"/>
      <c r="F494" s="138"/>
      <c r="G494" s="136" t="s">
        <v>3214</v>
      </c>
      <c r="H494" s="137"/>
      <c r="I494" s="137"/>
      <c r="J494" s="137"/>
      <c r="K494" s="137"/>
      <c r="L494" s="144"/>
      <c r="M494" s="145"/>
    </row>
    <row r="495" spans="1:13" ht="11.25" customHeight="1">
      <c r="A495" s="137"/>
      <c r="B495" s="137"/>
      <c r="C495" s="137"/>
      <c r="D495" s="137"/>
      <c r="E495" s="137"/>
      <c r="F495" s="138"/>
      <c r="G495" s="136" t="s">
        <v>3215</v>
      </c>
      <c r="H495" s="137"/>
      <c r="I495" s="137"/>
      <c r="J495" s="137"/>
      <c r="K495" s="137"/>
      <c r="L495" s="144"/>
      <c r="M495" s="145"/>
    </row>
    <row r="496" spans="1:13" ht="11.25" customHeight="1">
      <c r="A496" s="137"/>
      <c r="B496" s="137"/>
      <c r="C496" s="137"/>
      <c r="D496" s="137"/>
      <c r="E496" s="137"/>
      <c r="F496" s="138"/>
      <c r="G496" s="136" t="s">
        <v>3216</v>
      </c>
      <c r="H496" s="137"/>
      <c r="I496" s="137"/>
      <c r="J496" s="137"/>
      <c r="K496" s="137"/>
      <c r="L496" s="144"/>
      <c r="M496" s="145"/>
    </row>
    <row r="497" spans="1:13" ht="11.25" customHeight="1">
      <c r="A497" s="137"/>
      <c r="B497" s="137"/>
      <c r="C497" s="137"/>
      <c r="D497" s="137"/>
      <c r="E497" s="137"/>
      <c r="F497" s="138"/>
      <c r="G497" s="136" t="s">
        <v>3217</v>
      </c>
      <c r="H497" s="137"/>
      <c r="I497" s="137"/>
      <c r="J497" s="137"/>
      <c r="K497" s="137"/>
      <c r="L497" s="144"/>
      <c r="M497" s="145"/>
    </row>
    <row r="498" spans="1:13" ht="11.25" customHeight="1">
      <c r="A498" s="137"/>
      <c r="B498" s="137"/>
      <c r="C498" s="137"/>
      <c r="D498" s="137"/>
      <c r="E498" s="137"/>
      <c r="F498" s="138"/>
      <c r="G498" s="136" t="s">
        <v>3218</v>
      </c>
      <c r="H498" s="137"/>
      <c r="I498" s="137"/>
      <c r="J498" s="137"/>
      <c r="K498" s="137"/>
      <c r="L498" s="144"/>
      <c r="M498" s="145"/>
    </row>
    <row r="499" spans="1:13" ht="11.25" customHeight="1">
      <c r="A499" s="137">
        <v>101</v>
      </c>
      <c r="B499" s="137" t="s">
        <v>3219</v>
      </c>
      <c r="C499" s="137" t="s">
        <v>3220</v>
      </c>
      <c r="D499" s="137">
        <v>84711</v>
      </c>
      <c r="E499" s="137" t="s">
        <v>779</v>
      </c>
      <c r="F499" s="138"/>
      <c r="G499" s="136" t="s">
        <v>3221</v>
      </c>
      <c r="H499" s="137">
        <v>0.0573</v>
      </c>
      <c r="I499" s="137" t="s">
        <v>2509</v>
      </c>
      <c r="J499" s="137" t="s">
        <v>2670</v>
      </c>
      <c r="K499" s="137">
        <v>2600</v>
      </c>
      <c r="L499" s="144"/>
      <c r="M499" s="145"/>
    </row>
    <row r="500" spans="1:13" ht="11.25" customHeight="1">
      <c r="A500" s="137"/>
      <c r="B500" s="137"/>
      <c r="C500" s="137"/>
      <c r="D500" s="137"/>
      <c r="E500" s="137"/>
      <c r="F500" s="138"/>
      <c r="G500" s="136" t="s">
        <v>3222</v>
      </c>
      <c r="H500" s="137"/>
      <c r="I500" s="137"/>
      <c r="J500" s="137"/>
      <c r="K500" s="137"/>
      <c r="L500" s="144"/>
      <c r="M500" s="145"/>
    </row>
    <row r="501" spans="1:13" ht="11.25" customHeight="1">
      <c r="A501" s="137"/>
      <c r="B501" s="137"/>
      <c r="C501" s="137"/>
      <c r="D501" s="137"/>
      <c r="E501" s="137"/>
      <c r="F501" s="138"/>
      <c r="G501" s="136" t="s">
        <v>3223</v>
      </c>
      <c r="H501" s="137"/>
      <c r="I501" s="137"/>
      <c r="J501" s="137"/>
      <c r="K501" s="137"/>
      <c r="L501" s="144"/>
      <c r="M501" s="145"/>
    </row>
    <row r="502" spans="1:13" ht="11.25" customHeight="1">
      <c r="A502" s="137">
        <v>102</v>
      </c>
      <c r="B502" s="137" t="s">
        <v>3224</v>
      </c>
      <c r="C502" s="137" t="s">
        <v>787</v>
      </c>
      <c r="D502" s="137">
        <v>84711</v>
      </c>
      <c r="E502" s="137" t="s">
        <v>779</v>
      </c>
      <c r="F502" s="138"/>
      <c r="G502" s="136" t="s">
        <v>3225</v>
      </c>
      <c r="H502" s="137">
        <v>0.0568</v>
      </c>
      <c r="I502" s="137" t="s">
        <v>2509</v>
      </c>
      <c r="J502" s="137" t="s">
        <v>2670</v>
      </c>
      <c r="K502" s="137">
        <v>1508</v>
      </c>
      <c r="L502" s="144"/>
      <c r="M502" s="146" t="s">
        <v>3226</v>
      </c>
    </row>
    <row r="503" spans="1:13" ht="11.25" customHeight="1">
      <c r="A503" s="137"/>
      <c r="B503" s="137"/>
      <c r="C503" s="137"/>
      <c r="D503" s="137"/>
      <c r="E503" s="137"/>
      <c r="F503" s="138"/>
      <c r="G503" s="136" t="s">
        <v>3227</v>
      </c>
      <c r="H503" s="137"/>
      <c r="I503" s="137"/>
      <c r="J503" s="137"/>
      <c r="K503" s="137"/>
      <c r="L503" s="144"/>
      <c r="M503" s="145"/>
    </row>
    <row r="504" spans="1:13" ht="12">
      <c r="A504" s="137"/>
      <c r="B504" s="137"/>
      <c r="C504" s="137"/>
      <c r="D504" s="137"/>
      <c r="E504" s="137"/>
      <c r="F504" s="138"/>
      <c r="G504" s="136" t="s">
        <v>3228</v>
      </c>
      <c r="H504" s="137"/>
      <c r="I504" s="137"/>
      <c r="J504" s="137"/>
      <c r="K504" s="137"/>
      <c r="L504" s="144"/>
      <c r="M504" s="145"/>
    </row>
    <row r="505" spans="1:13" ht="12">
      <c r="A505" s="137"/>
      <c r="B505" s="137"/>
      <c r="C505" s="137"/>
      <c r="D505" s="137"/>
      <c r="E505" s="137"/>
      <c r="F505" s="138"/>
      <c r="G505" s="136" t="s">
        <v>3229</v>
      </c>
      <c r="H505" s="137"/>
      <c r="I505" s="137"/>
      <c r="J505" s="137"/>
      <c r="K505" s="137"/>
      <c r="L505" s="144"/>
      <c r="M505" s="145"/>
    </row>
    <row r="506" spans="1:13" ht="12">
      <c r="A506" s="137">
        <v>103</v>
      </c>
      <c r="B506" s="137" t="s">
        <v>3230</v>
      </c>
      <c r="C506" s="137" t="s">
        <v>1634</v>
      </c>
      <c r="D506" s="137">
        <v>84711</v>
      </c>
      <c r="E506" s="137" t="s">
        <v>779</v>
      </c>
      <c r="F506" s="138"/>
      <c r="G506" s="136" t="s">
        <v>3231</v>
      </c>
      <c r="H506" s="137">
        <v>0.2035</v>
      </c>
      <c r="I506" s="137" t="s">
        <v>2509</v>
      </c>
      <c r="J506" s="137" t="s">
        <v>2670</v>
      </c>
      <c r="K506" s="137">
        <v>1610.6</v>
      </c>
      <c r="L506" s="144"/>
      <c r="M506" s="145"/>
    </row>
    <row r="507" spans="1:13" ht="12">
      <c r="A507" s="137"/>
      <c r="B507" s="137"/>
      <c r="C507" s="137"/>
      <c r="D507" s="137"/>
      <c r="E507" s="137"/>
      <c r="F507" s="138"/>
      <c r="G507" s="136" t="s">
        <v>3232</v>
      </c>
      <c r="H507" s="137"/>
      <c r="I507" s="137"/>
      <c r="J507" s="137"/>
      <c r="K507" s="137"/>
      <c r="L507" s="144"/>
      <c r="M507" s="145"/>
    </row>
    <row r="508" spans="1:13" ht="12">
      <c r="A508" s="137"/>
      <c r="B508" s="137"/>
      <c r="C508" s="137"/>
      <c r="D508" s="137"/>
      <c r="E508" s="137"/>
      <c r="F508" s="138"/>
      <c r="G508" s="136" t="s">
        <v>3233</v>
      </c>
      <c r="H508" s="137"/>
      <c r="I508" s="137"/>
      <c r="J508" s="137"/>
      <c r="K508" s="137"/>
      <c r="L508" s="144"/>
      <c r="M508" s="145"/>
    </row>
    <row r="509" spans="1:13" ht="12">
      <c r="A509" s="137"/>
      <c r="B509" s="137"/>
      <c r="C509" s="137"/>
      <c r="D509" s="137"/>
      <c r="E509" s="137"/>
      <c r="F509" s="138"/>
      <c r="G509" s="136" t="s">
        <v>3234</v>
      </c>
      <c r="H509" s="137"/>
      <c r="I509" s="137"/>
      <c r="J509" s="137"/>
      <c r="K509" s="137"/>
      <c r="L509" s="144"/>
      <c r="M509" s="145"/>
    </row>
    <row r="510" spans="1:13" ht="12">
      <c r="A510" s="137"/>
      <c r="B510" s="137"/>
      <c r="C510" s="137"/>
      <c r="D510" s="137"/>
      <c r="E510" s="137"/>
      <c r="F510" s="138"/>
      <c r="G510" s="136" t="s">
        <v>3235</v>
      </c>
      <c r="H510" s="137"/>
      <c r="I510" s="137"/>
      <c r="J510" s="137"/>
      <c r="K510" s="137"/>
      <c r="L510" s="144"/>
      <c r="M510" s="145"/>
    </row>
    <row r="511" spans="1:13" ht="12">
      <c r="A511" s="137">
        <v>104</v>
      </c>
      <c r="B511" s="137" t="s">
        <v>3236</v>
      </c>
      <c r="C511" s="137" t="s">
        <v>819</v>
      </c>
      <c r="D511" s="137">
        <v>84853</v>
      </c>
      <c r="E511" s="137" t="s">
        <v>815</v>
      </c>
      <c r="F511" s="138"/>
      <c r="G511" s="136" t="s">
        <v>3237</v>
      </c>
      <c r="H511" s="137">
        <v>0.0473</v>
      </c>
      <c r="I511" s="137" t="s">
        <v>2509</v>
      </c>
      <c r="J511" s="137" t="s">
        <v>2670</v>
      </c>
      <c r="K511" s="137">
        <v>1060</v>
      </c>
      <c r="L511" s="144"/>
      <c r="M511" s="145"/>
    </row>
    <row r="512" spans="1:13" ht="12">
      <c r="A512" s="137"/>
      <c r="B512" s="137"/>
      <c r="C512" s="137"/>
      <c r="D512" s="137"/>
      <c r="E512" s="137"/>
      <c r="F512" s="138"/>
      <c r="G512" s="136" t="s">
        <v>3238</v>
      </c>
      <c r="H512" s="137"/>
      <c r="I512" s="137"/>
      <c r="J512" s="137"/>
      <c r="K512" s="137"/>
      <c r="L512" s="144"/>
      <c r="M512" s="145"/>
    </row>
    <row r="513" spans="1:13" ht="12">
      <c r="A513" s="137"/>
      <c r="B513" s="137"/>
      <c r="C513" s="137"/>
      <c r="D513" s="137"/>
      <c r="E513" s="137"/>
      <c r="F513" s="138"/>
      <c r="G513" s="136" t="s">
        <v>3239</v>
      </c>
      <c r="H513" s="137"/>
      <c r="I513" s="137"/>
      <c r="J513" s="137"/>
      <c r="K513" s="137"/>
      <c r="L513" s="144"/>
      <c r="M513" s="145"/>
    </row>
    <row r="514" spans="1:13" ht="12">
      <c r="A514" s="137">
        <v>105</v>
      </c>
      <c r="B514" s="137" t="s">
        <v>3240</v>
      </c>
      <c r="C514" s="137" t="s">
        <v>3241</v>
      </c>
      <c r="D514" s="137">
        <v>84711</v>
      </c>
      <c r="E514" s="137" t="s">
        <v>779</v>
      </c>
      <c r="F514" s="138"/>
      <c r="G514" s="136" t="s">
        <v>3242</v>
      </c>
      <c r="H514" s="137">
        <v>0.0544</v>
      </c>
      <c r="I514" s="137" t="s">
        <v>2534</v>
      </c>
      <c r="J514" s="137" t="s">
        <v>2670</v>
      </c>
      <c r="K514" s="137">
        <v>941</v>
      </c>
      <c r="L514" s="144"/>
      <c r="M514" s="145"/>
    </row>
    <row r="515" spans="1:13" ht="12">
      <c r="A515" s="137"/>
      <c r="B515" s="137"/>
      <c r="C515" s="137"/>
      <c r="D515" s="137"/>
      <c r="E515" s="137"/>
      <c r="F515" s="138"/>
      <c r="G515" s="136" t="s">
        <v>3243</v>
      </c>
      <c r="H515" s="137"/>
      <c r="I515" s="137"/>
      <c r="J515" s="137"/>
      <c r="K515" s="137"/>
      <c r="L515" s="144"/>
      <c r="M515" s="145"/>
    </row>
    <row r="516" spans="1:13" ht="12">
      <c r="A516" s="137"/>
      <c r="B516" s="137"/>
      <c r="C516" s="137"/>
      <c r="D516" s="137"/>
      <c r="E516" s="137"/>
      <c r="F516" s="138"/>
      <c r="G516" s="136" t="s">
        <v>3244</v>
      </c>
      <c r="H516" s="137"/>
      <c r="I516" s="137"/>
      <c r="J516" s="137"/>
      <c r="K516" s="137"/>
      <c r="L516" s="144"/>
      <c r="M516" s="145"/>
    </row>
    <row r="517" spans="1:13" ht="12">
      <c r="A517" s="137">
        <v>106</v>
      </c>
      <c r="B517" s="137" t="s">
        <v>3245</v>
      </c>
      <c r="C517" s="137" t="s">
        <v>823</v>
      </c>
      <c r="D517" s="137">
        <v>84853</v>
      </c>
      <c r="E517" s="137" t="s">
        <v>815</v>
      </c>
      <c r="F517" s="138"/>
      <c r="G517" s="136" t="s">
        <v>3246</v>
      </c>
      <c r="H517" s="137">
        <v>0.0483</v>
      </c>
      <c r="I517" s="137" t="s">
        <v>2534</v>
      </c>
      <c r="J517" s="137" t="s">
        <v>2670</v>
      </c>
      <c r="K517" s="137">
        <v>1050</v>
      </c>
      <c r="L517" s="144"/>
      <c r="M517" s="145"/>
    </row>
    <row r="518" spans="1:13" ht="12">
      <c r="A518" s="137"/>
      <c r="B518" s="137"/>
      <c r="C518" s="137"/>
      <c r="D518" s="137"/>
      <c r="E518" s="137"/>
      <c r="F518" s="138"/>
      <c r="G518" s="136" t="s">
        <v>3247</v>
      </c>
      <c r="H518" s="137"/>
      <c r="I518" s="137"/>
      <c r="J518" s="137"/>
      <c r="K518" s="137"/>
      <c r="L518" s="144"/>
      <c r="M518" s="145"/>
    </row>
    <row r="519" spans="1:13" ht="12">
      <c r="A519" s="137"/>
      <c r="B519" s="137"/>
      <c r="C519" s="137"/>
      <c r="D519" s="137"/>
      <c r="E519" s="137"/>
      <c r="F519" s="138"/>
      <c r="G519" s="136" t="s">
        <v>3248</v>
      </c>
      <c r="H519" s="137"/>
      <c r="I519" s="137"/>
      <c r="J519" s="137"/>
      <c r="K519" s="137"/>
      <c r="L519" s="144"/>
      <c r="M519" s="145"/>
    </row>
    <row r="520" spans="1:13" ht="12">
      <c r="A520" s="137">
        <v>107</v>
      </c>
      <c r="B520" s="137" t="s">
        <v>3249</v>
      </c>
      <c r="C520" s="137" t="s">
        <v>821</v>
      </c>
      <c r="D520" s="137">
        <v>84853</v>
      </c>
      <c r="E520" s="137" t="s">
        <v>815</v>
      </c>
      <c r="F520" s="138"/>
      <c r="G520" s="136" t="s">
        <v>3250</v>
      </c>
      <c r="H520" s="137">
        <v>0.056</v>
      </c>
      <c r="I520" s="137" t="s">
        <v>2534</v>
      </c>
      <c r="J520" s="137" t="s">
        <v>2670</v>
      </c>
      <c r="K520" s="137">
        <v>1080</v>
      </c>
      <c r="L520" s="144"/>
      <c r="M520" s="145"/>
    </row>
    <row r="521" spans="1:13" ht="12">
      <c r="A521" s="137"/>
      <c r="B521" s="137"/>
      <c r="C521" s="137"/>
      <c r="D521" s="137"/>
      <c r="E521" s="137"/>
      <c r="F521" s="138"/>
      <c r="G521" s="136" t="s">
        <v>3251</v>
      </c>
      <c r="H521" s="137"/>
      <c r="I521" s="137"/>
      <c r="J521" s="137"/>
      <c r="K521" s="137"/>
      <c r="L521" s="144"/>
      <c r="M521" s="145"/>
    </row>
    <row r="522" spans="1:13" ht="12">
      <c r="A522" s="137"/>
      <c r="B522" s="137"/>
      <c r="C522" s="137"/>
      <c r="D522" s="137"/>
      <c r="E522" s="137"/>
      <c r="F522" s="138"/>
      <c r="G522" s="136" t="s">
        <v>3252</v>
      </c>
      <c r="H522" s="137"/>
      <c r="I522" s="137"/>
      <c r="J522" s="137"/>
      <c r="K522" s="137"/>
      <c r="L522" s="144"/>
      <c r="M522" s="145"/>
    </row>
    <row r="523" spans="1:13" ht="12">
      <c r="A523" s="137">
        <v>108</v>
      </c>
      <c r="B523" s="137" t="s">
        <v>3253</v>
      </c>
      <c r="C523" s="137" t="s">
        <v>822</v>
      </c>
      <c r="D523" s="137">
        <v>84853</v>
      </c>
      <c r="E523" s="137" t="s">
        <v>815</v>
      </c>
      <c r="F523" s="138"/>
      <c r="G523" s="136" t="s">
        <v>3254</v>
      </c>
      <c r="H523" s="137">
        <v>0.0605</v>
      </c>
      <c r="I523" s="137" t="s">
        <v>2534</v>
      </c>
      <c r="J523" s="137" t="s">
        <v>2670</v>
      </c>
      <c r="K523" s="137">
        <v>1100</v>
      </c>
      <c r="L523" s="144"/>
      <c r="M523" s="145"/>
    </row>
    <row r="524" spans="1:13" ht="12">
      <c r="A524" s="137"/>
      <c r="B524" s="137"/>
      <c r="C524" s="137"/>
      <c r="D524" s="137"/>
      <c r="E524" s="137"/>
      <c r="F524" s="138"/>
      <c r="G524" s="136" t="s">
        <v>3255</v>
      </c>
      <c r="H524" s="137"/>
      <c r="I524" s="137"/>
      <c r="J524" s="137"/>
      <c r="K524" s="137"/>
      <c r="L524" s="144"/>
      <c r="M524" s="145"/>
    </row>
    <row r="525" spans="1:13" ht="12">
      <c r="A525" s="137"/>
      <c r="B525" s="137"/>
      <c r="C525" s="137"/>
      <c r="D525" s="137"/>
      <c r="E525" s="137"/>
      <c r="F525" s="138"/>
      <c r="G525" s="136" t="s">
        <v>3256</v>
      </c>
      <c r="H525" s="137"/>
      <c r="I525" s="137"/>
      <c r="J525" s="137"/>
      <c r="K525" s="137"/>
      <c r="L525" s="144"/>
      <c r="M525" s="145"/>
    </row>
    <row r="526" spans="1:13" ht="12">
      <c r="A526" s="137">
        <v>109</v>
      </c>
      <c r="B526" s="137" t="s">
        <v>3257</v>
      </c>
      <c r="C526" s="137" t="s">
        <v>820</v>
      </c>
      <c r="D526" s="137">
        <v>84853</v>
      </c>
      <c r="E526" s="137" t="s">
        <v>815</v>
      </c>
      <c r="F526" s="138"/>
      <c r="G526" s="136" t="s">
        <v>3258</v>
      </c>
      <c r="H526" s="137">
        <v>0.0483</v>
      </c>
      <c r="I526" s="137" t="s">
        <v>2534</v>
      </c>
      <c r="J526" s="137" t="s">
        <v>2670</v>
      </c>
      <c r="K526" s="137">
        <v>1050</v>
      </c>
      <c r="L526" s="144"/>
      <c r="M526" s="145"/>
    </row>
    <row r="527" spans="1:13" ht="12">
      <c r="A527" s="137"/>
      <c r="B527" s="137"/>
      <c r="C527" s="137"/>
      <c r="D527" s="137"/>
      <c r="E527" s="137"/>
      <c r="F527" s="138"/>
      <c r="G527" s="136" t="s">
        <v>3259</v>
      </c>
      <c r="H527" s="137"/>
      <c r="I527" s="137"/>
      <c r="J527" s="137"/>
      <c r="K527" s="137"/>
      <c r="L527" s="144"/>
      <c r="M527" s="145"/>
    </row>
    <row r="528" spans="1:13" ht="12">
      <c r="A528" s="137"/>
      <c r="B528" s="137"/>
      <c r="C528" s="137"/>
      <c r="D528" s="137"/>
      <c r="E528" s="137"/>
      <c r="F528" s="138"/>
      <c r="G528" s="136" t="s">
        <v>3260</v>
      </c>
      <c r="H528" s="137"/>
      <c r="I528" s="137"/>
      <c r="J528" s="137"/>
      <c r="K528" s="137"/>
      <c r="L528" s="144"/>
      <c r="M528" s="145"/>
    </row>
    <row r="529" spans="1:13" ht="12">
      <c r="A529" s="137">
        <v>110</v>
      </c>
      <c r="B529" s="137" t="s">
        <v>3261</v>
      </c>
      <c r="C529" s="137" t="s">
        <v>3262</v>
      </c>
      <c r="D529" s="137">
        <v>84711</v>
      </c>
      <c r="E529" s="137" t="s">
        <v>779</v>
      </c>
      <c r="F529" s="138"/>
      <c r="G529" s="136" t="s">
        <v>3263</v>
      </c>
      <c r="H529" s="137">
        <v>0.0887</v>
      </c>
      <c r="I529" s="137" t="s">
        <v>2669</v>
      </c>
      <c r="J529" s="137" t="s">
        <v>2670</v>
      </c>
      <c r="K529" s="137">
        <v>2000</v>
      </c>
      <c r="L529" s="144"/>
      <c r="M529" s="145"/>
    </row>
    <row r="530" spans="1:13" ht="12">
      <c r="A530" s="137"/>
      <c r="B530" s="137"/>
      <c r="C530" s="137"/>
      <c r="D530" s="137"/>
      <c r="E530" s="137"/>
      <c r="F530" s="138"/>
      <c r="G530" s="136" t="s">
        <v>3264</v>
      </c>
      <c r="H530" s="137"/>
      <c r="I530" s="137"/>
      <c r="J530" s="137"/>
      <c r="K530" s="137"/>
      <c r="L530" s="144"/>
      <c r="M530" s="145"/>
    </row>
    <row r="531" spans="1:13" ht="12">
      <c r="A531" s="137"/>
      <c r="B531" s="137"/>
      <c r="C531" s="137"/>
      <c r="D531" s="137"/>
      <c r="E531" s="137"/>
      <c r="F531" s="138"/>
      <c r="G531" s="136" t="s">
        <v>3265</v>
      </c>
      <c r="H531" s="137"/>
      <c r="I531" s="137"/>
      <c r="J531" s="137"/>
      <c r="K531" s="137"/>
      <c r="L531" s="144"/>
      <c r="M531" s="145"/>
    </row>
    <row r="532" spans="1:13" ht="12">
      <c r="A532" s="137"/>
      <c r="B532" s="137"/>
      <c r="C532" s="137"/>
      <c r="D532" s="137"/>
      <c r="E532" s="137"/>
      <c r="F532" s="138"/>
      <c r="G532" s="136" t="s">
        <v>3266</v>
      </c>
      <c r="H532" s="137"/>
      <c r="I532" s="137"/>
      <c r="J532" s="137"/>
      <c r="K532" s="137"/>
      <c r="L532" s="144"/>
      <c r="M532" s="145"/>
    </row>
    <row r="533" spans="1:13" ht="12">
      <c r="A533" s="137">
        <v>111</v>
      </c>
      <c r="B533" s="137" t="s">
        <v>3267</v>
      </c>
      <c r="C533" s="137" t="s">
        <v>3268</v>
      </c>
      <c r="D533" s="137">
        <v>84711</v>
      </c>
      <c r="E533" s="137" t="s">
        <v>779</v>
      </c>
      <c r="F533" s="138"/>
      <c r="G533" s="136" t="s">
        <v>3269</v>
      </c>
      <c r="H533" s="137">
        <v>0.0837</v>
      </c>
      <c r="I533" s="137" t="s">
        <v>2669</v>
      </c>
      <c r="J533" s="137" t="s">
        <v>2670</v>
      </c>
      <c r="K533" s="137">
        <v>1200</v>
      </c>
      <c r="L533" s="144"/>
      <c r="M533" s="145"/>
    </row>
    <row r="534" spans="1:13" ht="12">
      <c r="A534" s="137"/>
      <c r="B534" s="137"/>
      <c r="C534" s="137"/>
      <c r="D534" s="137"/>
      <c r="E534" s="137"/>
      <c r="F534" s="138"/>
      <c r="G534" s="136" t="s">
        <v>3270</v>
      </c>
      <c r="H534" s="137"/>
      <c r="I534" s="137"/>
      <c r="J534" s="137"/>
      <c r="K534" s="137"/>
      <c r="L534" s="144"/>
      <c r="M534" s="145"/>
    </row>
    <row r="535" spans="1:13" ht="12">
      <c r="A535" s="137"/>
      <c r="B535" s="137"/>
      <c r="C535" s="137"/>
      <c r="D535" s="137"/>
      <c r="E535" s="137"/>
      <c r="F535" s="138"/>
      <c r="G535" s="136" t="s">
        <v>3271</v>
      </c>
      <c r="H535" s="137"/>
      <c r="I535" s="137"/>
      <c r="J535" s="137"/>
      <c r="K535" s="137"/>
      <c r="L535" s="144"/>
      <c r="M535" s="145"/>
    </row>
    <row r="536" spans="1:13" ht="12">
      <c r="A536" s="137">
        <v>112</v>
      </c>
      <c r="B536" s="137" t="s">
        <v>3272</v>
      </c>
      <c r="C536" s="137" t="s">
        <v>3273</v>
      </c>
      <c r="D536" s="137">
        <v>84711</v>
      </c>
      <c r="E536" s="137" t="s">
        <v>779</v>
      </c>
      <c r="F536" s="138"/>
      <c r="G536" s="136" t="s">
        <v>3274</v>
      </c>
      <c r="H536" s="137">
        <v>0.0837</v>
      </c>
      <c r="I536" s="137" t="s">
        <v>2669</v>
      </c>
      <c r="J536" s="137" t="s">
        <v>2670</v>
      </c>
      <c r="K536" s="137"/>
      <c r="L536" s="144"/>
      <c r="M536" s="145"/>
    </row>
    <row r="537" spans="1:13" ht="12">
      <c r="A537" s="137"/>
      <c r="B537" s="137"/>
      <c r="C537" s="137"/>
      <c r="D537" s="137"/>
      <c r="E537" s="137"/>
      <c r="F537" s="138"/>
      <c r="G537" s="136" t="s">
        <v>3275</v>
      </c>
      <c r="H537" s="137"/>
      <c r="I537" s="137"/>
      <c r="J537" s="137"/>
      <c r="K537" s="137"/>
      <c r="L537" s="144"/>
      <c r="M537" s="145"/>
    </row>
    <row r="538" spans="1:13" ht="12">
      <c r="A538" s="137"/>
      <c r="B538" s="137"/>
      <c r="C538" s="137"/>
      <c r="D538" s="137"/>
      <c r="E538" s="137"/>
      <c r="F538" s="138"/>
      <c r="G538" s="136" t="s">
        <v>3276</v>
      </c>
      <c r="H538" s="137"/>
      <c r="I538" s="137"/>
      <c r="J538" s="137"/>
      <c r="K538" s="137"/>
      <c r="L538" s="144"/>
      <c r="M538" s="145"/>
    </row>
    <row r="539" spans="1:13" ht="12">
      <c r="A539" s="137"/>
      <c r="B539" s="137"/>
      <c r="C539" s="137"/>
      <c r="D539" s="137"/>
      <c r="E539" s="137"/>
      <c r="F539" s="138"/>
      <c r="G539" s="136" t="s">
        <v>3277</v>
      </c>
      <c r="H539" s="137"/>
      <c r="I539" s="137"/>
      <c r="J539" s="137"/>
      <c r="K539" s="137"/>
      <c r="L539" s="144"/>
      <c r="M539" s="145"/>
    </row>
    <row r="540" spans="1:13" ht="12">
      <c r="A540" s="137">
        <v>113</v>
      </c>
      <c r="B540" s="137" t="s">
        <v>3278</v>
      </c>
      <c r="C540" s="137" t="s">
        <v>3279</v>
      </c>
      <c r="D540" s="137">
        <v>84711</v>
      </c>
      <c r="E540" s="137" t="s">
        <v>779</v>
      </c>
      <c r="F540" s="138"/>
      <c r="G540" s="136" t="s">
        <v>3280</v>
      </c>
      <c r="H540" s="137">
        <v>0.4742</v>
      </c>
      <c r="I540" s="137" t="s">
        <v>2669</v>
      </c>
      <c r="J540" s="137" t="s">
        <v>2670</v>
      </c>
      <c r="K540" s="137"/>
      <c r="L540" s="144"/>
      <c r="M540" s="146" t="s">
        <v>3281</v>
      </c>
    </row>
    <row r="541" spans="1:13" ht="12">
      <c r="A541" s="137"/>
      <c r="B541" s="137"/>
      <c r="C541" s="137"/>
      <c r="D541" s="137"/>
      <c r="E541" s="137"/>
      <c r="F541" s="138"/>
      <c r="G541" s="136" t="s">
        <v>3282</v>
      </c>
      <c r="H541" s="137"/>
      <c r="I541" s="137"/>
      <c r="J541" s="137"/>
      <c r="K541" s="137"/>
      <c r="L541" s="144"/>
      <c r="M541" s="145"/>
    </row>
    <row r="542" spans="1:13" ht="12">
      <c r="A542" s="137"/>
      <c r="B542" s="137"/>
      <c r="C542" s="137"/>
      <c r="D542" s="137"/>
      <c r="E542" s="137"/>
      <c r="F542" s="138"/>
      <c r="G542" s="136" t="s">
        <v>3283</v>
      </c>
      <c r="H542" s="137"/>
      <c r="I542" s="137"/>
      <c r="J542" s="137"/>
      <c r="K542" s="137"/>
      <c r="L542" s="144"/>
      <c r="M542" s="145"/>
    </row>
    <row r="543" spans="1:13" ht="12">
      <c r="A543" s="137"/>
      <c r="B543" s="137"/>
      <c r="C543" s="137"/>
      <c r="D543" s="137"/>
      <c r="E543" s="137"/>
      <c r="F543" s="138"/>
      <c r="G543" s="136" t="s">
        <v>3284</v>
      </c>
      <c r="H543" s="137"/>
      <c r="I543" s="137"/>
      <c r="J543" s="137"/>
      <c r="K543" s="137"/>
      <c r="L543" s="144"/>
      <c r="M543" s="145"/>
    </row>
    <row r="544" spans="1:13" ht="12">
      <c r="A544" s="137">
        <v>114</v>
      </c>
      <c r="B544" s="137" t="s">
        <v>3285</v>
      </c>
      <c r="C544" s="137" t="s">
        <v>3286</v>
      </c>
      <c r="D544" s="137">
        <v>84711</v>
      </c>
      <c r="E544" s="137" t="s">
        <v>779</v>
      </c>
      <c r="F544" s="138"/>
      <c r="G544" s="136" t="s">
        <v>3287</v>
      </c>
      <c r="H544" s="137">
        <v>0.8</v>
      </c>
      <c r="I544" s="137" t="s">
        <v>2669</v>
      </c>
      <c r="J544" s="137" t="s">
        <v>2670</v>
      </c>
      <c r="K544" s="137"/>
      <c r="L544" s="144"/>
      <c r="M544" s="146" t="s">
        <v>3281</v>
      </c>
    </row>
    <row r="545" spans="1:13" ht="12">
      <c r="A545" s="137"/>
      <c r="B545" s="137"/>
      <c r="C545" s="137"/>
      <c r="D545" s="137"/>
      <c r="E545" s="137"/>
      <c r="F545" s="138"/>
      <c r="G545" s="136" t="s">
        <v>3288</v>
      </c>
      <c r="H545" s="137"/>
      <c r="I545" s="137"/>
      <c r="J545" s="137"/>
      <c r="K545" s="137"/>
      <c r="L545" s="144"/>
      <c r="M545" s="145"/>
    </row>
    <row r="546" spans="1:13" ht="12">
      <c r="A546" s="137"/>
      <c r="B546" s="137"/>
      <c r="C546" s="137"/>
      <c r="D546" s="137"/>
      <c r="E546" s="137"/>
      <c r="F546" s="138"/>
      <c r="G546" s="136" t="s">
        <v>3289</v>
      </c>
      <c r="H546" s="137"/>
      <c r="I546" s="137"/>
      <c r="J546" s="137"/>
      <c r="K546" s="137"/>
      <c r="L546" s="144"/>
      <c r="M546" s="145"/>
    </row>
    <row r="547" spans="1:13" ht="12">
      <c r="A547" s="137"/>
      <c r="B547" s="137"/>
      <c r="C547" s="137"/>
      <c r="D547" s="137"/>
      <c r="E547" s="137"/>
      <c r="F547" s="138"/>
      <c r="G547" s="136" t="s">
        <v>3290</v>
      </c>
      <c r="H547" s="137"/>
      <c r="I547" s="137"/>
      <c r="J547" s="137"/>
      <c r="K547" s="137"/>
      <c r="L547" s="144"/>
      <c r="M547" s="145"/>
    </row>
    <row r="548" spans="1:13" ht="12">
      <c r="A548" s="137">
        <v>115</v>
      </c>
      <c r="B548" s="137" t="s">
        <v>3291</v>
      </c>
      <c r="C548" s="137" t="s">
        <v>3292</v>
      </c>
      <c r="D548" s="137">
        <v>84711</v>
      </c>
      <c r="E548" s="137" t="s">
        <v>779</v>
      </c>
      <c r="F548" s="138"/>
      <c r="G548" s="136" t="s">
        <v>3293</v>
      </c>
      <c r="H548" s="137">
        <v>0.5745</v>
      </c>
      <c r="I548" s="137" t="s">
        <v>2669</v>
      </c>
      <c r="J548" s="137" t="s">
        <v>2670</v>
      </c>
      <c r="K548" s="137"/>
      <c r="L548" s="144"/>
      <c r="M548" s="146" t="s">
        <v>3281</v>
      </c>
    </row>
    <row r="549" spans="1:13" ht="12">
      <c r="A549" s="137"/>
      <c r="B549" s="137"/>
      <c r="C549" s="137"/>
      <c r="D549" s="137"/>
      <c r="E549" s="137"/>
      <c r="F549" s="138"/>
      <c r="G549" s="136" t="s">
        <v>3294</v>
      </c>
      <c r="H549" s="137"/>
      <c r="I549" s="137"/>
      <c r="J549" s="137"/>
      <c r="K549" s="137"/>
      <c r="L549" s="144"/>
      <c r="M549" s="145"/>
    </row>
    <row r="550" spans="1:13" ht="12">
      <c r="A550" s="137"/>
      <c r="B550" s="137"/>
      <c r="C550" s="137"/>
      <c r="D550" s="137"/>
      <c r="E550" s="137"/>
      <c r="F550" s="138"/>
      <c r="G550" s="136" t="s">
        <v>3295</v>
      </c>
      <c r="H550" s="137"/>
      <c r="I550" s="137"/>
      <c r="J550" s="137"/>
      <c r="K550" s="137"/>
      <c r="L550" s="144"/>
      <c r="M550" s="145"/>
    </row>
    <row r="551" spans="1:13" ht="12">
      <c r="A551" s="137"/>
      <c r="B551" s="137"/>
      <c r="C551" s="137"/>
      <c r="D551" s="137"/>
      <c r="E551" s="137"/>
      <c r="F551" s="138"/>
      <c r="G551" s="136" t="s">
        <v>3296</v>
      </c>
      <c r="H551" s="137"/>
      <c r="I551" s="137"/>
      <c r="J551" s="137"/>
      <c r="K551" s="137"/>
      <c r="L551" s="144"/>
      <c r="M551" s="145"/>
    </row>
    <row r="552" spans="1:13" ht="12">
      <c r="A552" s="137">
        <v>116</v>
      </c>
      <c r="B552" s="137" t="s">
        <v>3297</v>
      </c>
      <c r="C552" s="137" t="s">
        <v>3298</v>
      </c>
      <c r="D552" s="137">
        <v>84170</v>
      </c>
      <c r="E552" s="137" t="s">
        <v>81</v>
      </c>
      <c r="F552" s="138" t="s">
        <v>81</v>
      </c>
      <c r="G552" s="136" t="s">
        <v>3299</v>
      </c>
      <c r="H552" s="137">
        <v>0.4915</v>
      </c>
      <c r="I552" s="137" t="s">
        <v>2534</v>
      </c>
      <c r="J552" s="137" t="s">
        <v>2875</v>
      </c>
      <c r="K552" s="137">
        <v>4903</v>
      </c>
      <c r="L552" s="144"/>
      <c r="M552" s="145"/>
    </row>
    <row r="553" spans="1:13" ht="12">
      <c r="A553" s="137"/>
      <c r="B553" s="137"/>
      <c r="C553" s="137"/>
      <c r="D553" s="137"/>
      <c r="E553" s="137"/>
      <c r="F553" s="138"/>
      <c r="G553" s="136" t="s">
        <v>3300</v>
      </c>
      <c r="H553" s="137"/>
      <c r="I553" s="137"/>
      <c r="J553" s="137"/>
      <c r="K553" s="137"/>
      <c r="L553" s="144"/>
      <c r="M553" s="145"/>
    </row>
    <row r="554" spans="1:13" ht="12">
      <c r="A554" s="137"/>
      <c r="B554" s="137"/>
      <c r="C554" s="137"/>
      <c r="D554" s="137"/>
      <c r="E554" s="137"/>
      <c r="F554" s="138"/>
      <c r="G554" s="136" t="s">
        <v>3301</v>
      </c>
      <c r="H554" s="137"/>
      <c r="I554" s="137"/>
      <c r="J554" s="137"/>
      <c r="K554" s="137"/>
      <c r="L554" s="144"/>
      <c r="M554" s="145"/>
    </row>
    <row r="555" spans="1:13" ht="12">
      <c r="A555" s="137"/>
      <c r="B555" s="137"/>
      <c r="C555" s="137"/>
      <c r="D555" s="137"/>
      <c r="E555" s="137"/>
      <c r="F555" s="138"/>
      <c r="G555" s="136" t="s">
        <v>3302</v>
      </c>
      <c r="H555" s="137"/>
      <c r="I555" s="137"/>
      <c r="J555" s="137"/>
      <c r="K555" s="137"/>
      <c r="L555" s="144"/>
      <c r="M555" s="145"/>
    </row>
    <row r="556" spans="1:13" ht="12">
      <c r="A556" s="137"/>
      <c r="B556" s="137"/>
      <c r="C556" s="137"/>
      <c r="D556" s="137"/>
      <c r="E556" s="137"/>
      <c r="F556" s="138"/>
      <c r="G556" s="136" t="s">
        <v>3303</v>
      </c>
      <c r="H556" s="137"/>
      <c r="I556" s="137"/>
      <c r="J556" s="137"/>
      <c r="K556" s="137"/>
      <c r="L556" s="144"/>
      <c r="M556" s="145"/>
    </row>
    <row r="557" spans="1:13" ht="10.5" customHeight="1">
      <c r="A557" s="137">
        <v>117</v>
      </c>
      <c r="B557" s="137" t="s">
        <v>3304</v>
      </c>
      <c r="C557" s="137" t="s">
        <v>3305</v>
      </c>
      <c r="D557" s="137">
        <v>84711</v>
      </c>
      <c r="E557" s="137" t="s">
        <v>779</v>
      </c>
      <c r="F557" s="138"/>
      <c r="G557" s="136" t="s">
        <v>3306</v>
      </c>
      <c r="H557" s="137">
        <v>0.1575</v>
      </c>
      <c r="I557" s="137" t="s">
        <v>2669</v>
      </c>
      <c r="J557" s="137" t="s">
        <v>2670</v>
      </c>
      <c r="K557" s="137">
        <v>4272.6</v>
      </c>
      <c r="L557" s="144" t="s">
        <v>2511</v>
      </c>
      <c r="M557" s="145"/>
    </row>
    <row r="558" spans="1:13" ht="10.5" customHeight="1">
      <c r="A558" s="137"/>
      <c r="B558" s="137"/>
      <c r="C558" s="137"/>
      <c r="D558" s="137"/>
      <c r="E558" s="137"/>
      <c r="F558" s="138"/>
      <c r="G558" s="136" t="s">
        <v>3307</v>
      </c>
      <c r="H558" s="137"/>
      <c r="I558" s="137"/>
      <c r="J558" s="137"/>
      <c r="K558" s="137"/>
      <c r="L558" s="144"/>
      <c r="M558" s="145"/>
    </row>
    <row r="559" spans="1:13" ht="10.5" customHeight="1">
      <c r="A559" s="137"/>
      <c r="B559" s="137"/>
      <c r="C559" s="137"/>
      <c r="D559" s="137"/>
      <c r="E559" s="137"/>
      <c r="F559" s="138"/>
      <c r="G559" s="136" t="s">
        <v>3308</v>
      </c>
      <c r="H559" s="137"/>
      <c r="I559" s="137"/>
      <c r="J559" s="137"/>
      <c r="K559" s="137"/>
      <c r="L559" s="144"/>
      <c r="M559" s="145"/>
    </row>
    <row r="560" spans="1:13" ht="10.5" customHeight="1">
      <c r="A560" s="137"/>
      <c r="B560" s="137"/>
      <c r="C560" s="137"/>
      <c r="D560" s="137"/>
      <c r="E560" s="137"/>
      <c r="F560" s="138"/>
      <c r="G560" s="136" t="s">
        <v>3309</v>
      </c>
      <c r="H560" s="137"/>
      <c r="I560" s="137"/>
      <c r="J560" s="137"/>
      <c r="K560" s="137"/>
      <c r="L560" s="144"/>
      <c r="M560" s="145"/>
    </row>
    <row r="561" spans="1:13" ht="10.5" customHeight="1">
      <c r="A561" s="137">
        <v>118</v>
      </c>
      <c r="B561" s="137" t="s">
        <v>3310</v>
      </c>
      <c r="C561" s="137" t="s">
        <v>3311</v>
      </c>
      <c r="D561" s="137">
        <v>84711</v>
      </c>
      <c r="E561" s="137" t="s">
        <v>779</v>
      </c>
      <c r="F561" s="138"/>
      <c r="G561" s="136" t="s">
        <v>3312</v>
      </c>
      <c r="H561" s="137">
        <v>0.177</v>
      </c>
      <c r="I561" s="137" t="s">
        <v>2509</v>
      </c>
      <c r="J561" s="137" t="s">
        <v>2670</v>
      </c>
      <c r="K561" s="137">
        <v>3960.2</v>
      </c>
      <c r="L561" s="144" t="s">
        <v>2511</v>
      </c>
      <c r="M561" s="146" t="s">
        <v>217</v>
      </c>
    </row>
    <row r="562" spans="1:13" ht="10.5" customHeight="1">
      <c r="A562" s="137"/>
      <c r="B562" s="137"/>
      <c r="C562" s="137"/>
      <c r="D562" s="137"/>
      <c r="E562" s="137"/>
      <c r="F562" s="138"/>
      <c r="G562" s="136" t="s">
        <v>3313</v>
      </c>
      <c r="H562" s="137"/>
      <c r="I562" s="137"/>
      <c r="J562" s="137"/>
      <c r="K562" s="137"/>
      <c r="L562" s="144"/>
      <c r="M562" s="145"/>
    </row>
    <row r="563" spans="1:13" ht="10.5" customHeight="1">
      <c r="A563" s="137"/>
      <c r="B563" s="137"/>
      <c r="C563" s="137"/>
      <c r="D563" s="137"/>
      <c r="E563" s="137"/>
      <c r="F563" s="138"/>
      <c r="G563" s="136" t="s">
        <v>3314</v>
      </c>
      <c r="H563" s="137"/>
      <c r="I563" s="137"/>
      <c r="J563" s="137"/>
      <c r="K563" s="137"/>
      <c r="L563" s="144"/>
      <c r="M563" s="145"/>
    </row>
    <row r="564" spans="1:13" ht="10.5" customHeight="1">
      <c r="A564" s="137"/>
      <c r="B564" s="137"/>
      <c r="C564" s="137"/>
      <c r="D564" s="137"/>
      <c r="E564" s="137"/>
      <c r="F564" s="138"/>
      <c r="G564" s="136" t="s">
        <v>3315</v>
      </c>
      <c r="H564" s="137"/>
      <c r="I564" s="137"/>
      <c r="J564" s="137"/>
      <c r="K564" s="137"/>
      <c r="L564" s="144"/>
      <c r="M564" s="145"/>
    </row>
    <row r="565" spans="1:13" ht="10.5" customHeight="1">
      <c r="A565" s="137"/>
      <c r="B565" s="137"/>
      <c r="C565" s="137"/>
      <c r="D565" s="137"/>
      <c r="E565" s="137"/>
      <c r="F565" s="138"/>
      <c r="G565" s="136" t="s">
        <v>3316</v>
      </c>
      <c r="H565" s="137"/>
      <c r="I565" s="137"/>
      <c r="J565" s="137"/>
      <c r="K565" s="137"/>
      <c r="L565" s="144"/>
      <c r="M565" s="145"/>
    </row>
    <row r="566" spans="1:13" ht="10.5" customHeight="1">
      <c r="A566" s="137"/>
      <c r="B566" s="137"/>
      <c r="C566" s="137"/>
      <c r="D566" s="137"/>
      <c r="E566" s="137"/>
      <c r="F566" s="138"/>
      <c r="G566" s="136" t="s">
        <v>3317</v>
      </c>
      <c r="H566" s="137"/>
      <c r="I566" s="137"/>
      <c r="J566" s="137"/>
      <c r="K566" s="137"/>
      <c r="L566" s="144"/>
      <c r="M566" s="145"/>
    </row>
    <row r="567" spans="1:13" ht="10.5" customHeight="1">
      <c r="A567" s="137">
        <v>119</v>
      </c>
      <c r="B567" s="137" t="s">
        <v>3318</v>
      </c>
      <c r="C567" s="137" t="s">
        <v>3319</v>
      </c>
      <c r="D567" s="137">
        <v>84711</v>
      </c>
      <c r="E567" s="137" t="s">
        <v>779</v>
      </c>
      <c r="F567" s="138"/>
      <c r="G567" s="136" t="s">
        <v>3320</v>
      </c>
      <c r="H567" s="137">
        <v>0.1518</v>
      </c>
      <c r="I567" s="137" t="s">
        <v>2534</v>
      </c>
      <c r="J567" s="137" t="s">
        <v>2670</v>
      </c>
      <c r="K567" s="137">
        <v>4169</v>
      </c>
      <c r="L567" s="144" t="s">
        <v>217</v>
      </c>
      <c r="M567" s="145"/>
    </row>
    <row r="568" spans="1:13" ht="10.5" customHeight="1">
      <c r="A568" s="137"/>
      <c r="B568" s="137"/>
      <c r="C568" s="137"/>
      <c r="D568" s="137"/>
      <c r="E568" s="137"/>
      <c r="F568" s="138"/>
      <c r="G568" s="136" t="s">
        <v>3321</v>
      </c>
      <c r="H568" s="137"/>
      <c r="I568" s="137"/>
      <c r="J568" s="137"/>
      <c r="K568" s="137"/>
      <c r="L568" s="144"/>
      <c r="M568" s="145"/>
    </row>
    <row r="569" spans="1:13" ht="10.5" customHeight="1">
      <c r="A569" s="137"/>
      <c r="B569" s="137"/>
      <c r="C569" s="137"/>
      <c r="D569" s="137"/>
      <c r="E569" s="137"/>
      <c r="F569" s="138"/>
      <c r="G569" s="136" t="s">
        <v>3322</v>
      </c>
      <c r="H569" s="137"/>
      <c r="I569" s="137"/>
      <c r="J569" s="137"/>
      <c r="K569" s="137"/>
      <c r="L569" s="144"/>
      <c r="M569" s="145"/>
    </row>
    <row r="570" spans="1:13" ht="10.5" customHeight="1">
      <c r="A570" s="137"/>
      <c r="B570" s="137"/>
      <c r="C570" s="137"/>
      <c r="D570" s="137"/>
      <c r="E570" s="137"/>
      <c r="F570" s="138"/>
      <c r="G570" s="136" t="s">
        <v>3323</v>
      </c>
      <c r="H570" s="137"/>
      <c r="I570" s="137"/>
      <c r="J570" s="137"/>
      <c r="K570" s="137"/>
      <c r="L570" s="144"/>
      <c r="M570" s="145"/>
    </row>
    <row r="571" spans="1:13" ht="10.5" customHeight="1">
      <c r="A571" s="137">
        <v>120</v>
      </c>
      <c r="B571" s="137" t="s">
        <v>3324</v>
      </c>
      <c r="C571" s="137" t="s">
        <v>3325</v>
      </c>
      <c r="D571" s="137">
        <v>84711</v>
      </c>
      <c r="E571" s="137" t="s">
        <v>779</v>
      </c>
      <c r="F571" s="138"/>
      <c r="G571" s="136" t="s">
        <v>3326</v>
      </c>
      <c r="H571" s="137">
        <v>0.0888</v>
      </c>
      <c r="I571" s="137" t="s">
        <v>2534</v>
      </c>
      <c r="J571" s="137" t="s">
        <v>2670</v>
      </c>
      <c r="K571" s="137">
        <v>2685</v>
      </c>
      <c r="L571" s="144"/>
      <c r="M571" s="145"/>
    </row>
    <row r="572" spans="1:13" ht="10.5" customHeight="1">
      <c r="A572" s="137"/>
      <c r="B572" s="137"/>
      <c r="C572" s="137"/>
      <c r="D572" s="137"/>
      <c r="E572" s="137"/>
      <c r="F572" s="138"/>
      <c r="G572" s="136" t="s">
        <v>3327</v>
      </c>
      <c r="H572" s="137"/>
      <c r="I572" s="137"/>
      <c r="J572" s="137"/>
      <c r="K572" s="137"/>
      <c r="L572" s="144"/>
      <c r="M572" s="145"/>
    </row>
    <row r="573" spans="1:13" ht="10.5" customHeight="1">
      <c r="A573" s="137"/>
      <c r="B573" s="137"/>
      <c r="C573" s="137"/>
      <c r="D573" s="137"/>
      <c r="E573" s="137"/>
      <c r="F573" s="138"/>
      <c r="G573" s="136" t="s">
        <v>3328</v>
      </c>
      <c r="H573" s="137"/>
      <c r="I573" s="137"/>
      <c r="J573" s="137"/>
      <c r="K573" s="137"/>
      <c r="L573" s="144"/>
      <c r="M573" s="145"/>
    </row>
    <row r="574" spans="1:13" ht="12">
      <c r="A574" s="137">
        <v>121</v>
      </c>
      <c r="B574" s="137" t="s">
        <v>3329</v>
      </c>
      <c r="C574" s="137" t="s">
        <v>3330</v>
      </c>
      <c r="D574" s="137">
        <v>84711</v>
      </c>
      <c r="E574" s="137" t="s">
        <v>779</v>
      </c>
      <c r="F574" s="138"/>
      <c r="G574" s="136" t="s">
        <v>3331</v>
      </c>
      <c r="H574" s="137">
        <v>0.1583</v>
      </c>
      <c r="I574" s="137" t="s">
        <v>2534</v>
      </c>
      <c r="J574" s="137" t="s">
        <v>2670</v>
      </c>
      <c r="K574" s="137">
        <v>5831</v>
      </c>
      <c r="L574" s="144"/>
      <c r="M574" s="145"/>
    </row>
    <row r="575" spans="1:13" ht="12">
      <c r="A575" s="137"/>
      <c r="B575" s="137"/>
      <c r="C575" s="137"/>
      <c r="D575" s="137"/>
      <c r="E575" s="137"/>
      <c r="F575" s="138"/>
      <c r="G575" s="136" t="s">
        <v>3332</v>
      </c>
      <c r="H575" s="137"/>
      <c r="I575" s="137"/>
      <c r="J575" s="137"/>
      <c r="K575" s="137"/>
      <c r="L575" s="144"/>
      <c r="M575" s="145"/>
    </row>
    <row r="576" spans="1:13" ht="12">
      <c r="A576" s="137"/>
      <c r="B576" s="137"/>
      <c r="C576" s="137"/>
      <c r="D576" s="137"/>
      <c r="E576" s="137"/>
      <c r="F576" s="138"/>
      <c r="G576" s="136" t="s">
        <v>3333</v>
      </c>
      <c r="H576" s="137"/>
      <c r="I576" s="137"/>
      <c r="J576" s="137"/>
      <c r="K576" s="137"/>
      <c r="L576" s="144"/>
      <c r="M576" s="145"/>
    </row>
    <row r="577" spans="1:13" ht="12">
      <c r="A577" s="137"/>
      <c r="B577" s="137"/>
      <c r="C577" s="137"/>
      <c r="D577" s="137"/>
      <c r="E577" s="137"/>
      <c r="F577" s="138"/>
      <c r="G577" s="136" t="s">
        <v>3334</v>
      </c>
      <c r="H577" s="137"/>
      <c r="I577" s="137"/>
      <c r="J577" s="137"/>
      <c r="K577" s="137"/>
      <c r="L577" s="144"/>
      <c r="M577" s="145"/>
    </row>
    <row r="578" spans="1:13" ht="12">
      <c r="A578" s="137"/>
      <c r="B578" s="137"/>
      <c r="C578" s="137"/>
      <c r="D578" s="137"/>
      <c r="E578" s="137"/>
      <c r="F578" s="138"/>
      <c r="G578" s="136" t="s">
        <v>3335</v>
      </c>
      <c r="H578" s="137"/>
      <c r="I578" s="137"/>
      <c r="J578" s="137"/>
      <c r="K578" s="137"/>
      <c r="L578" s="144"/>
      <c r="M578" s="145"/>
    </row>
    <row r="579" spans="1:13" ht="12">
      <c r="A579" s="137">
        <v>122</v>
      </c>
      <c r="B579" s="137" t="s">
        <v>3336</v>
      </c>
      <c r="C579" s="137" t="s">
        <v>3337</v>
      </c>
      <c r="D579" s="137">
        <v>84711</v>
      </c>
      <c r="E579" s="137" t="s">
        <v>779</v>
      </c>
      <c r="F579" s="138"/>
      <c r="G579" s="136" t="s">
        <v>3338</v>
      </c>
      <c r="H579" s="137">
        <v>0.2514</v>
      </c>
      <c r="I579" s="137" t="s">
        <v>2534</v>
      </c>
      <c r="J579" s="137" t="s">
        <v>2670</v>
      </c>
      <c r="K579" s="137">
        <v>3631</v>
      </c>
      <c r="L579" s="144"/>
      <c r="M579" s="145"/>
    </row>
    <row r="580" spans="1:13" ht="12">
      <c r="A580" s="137"/>
      <c r="B580" s="137"/>
      <c r="C580" s="137"/>
      <c r="D580" s="137"/>
      <c r="E580" s="137"/>
      <c r="F580" s="138"/>
      <c r="G580" s="136" t="s">
        <v>3339</v>
      </c>
      <c r="H580" s="137"/>
      <c r="I580" s="137"/>
      <c r="J580" s="137"/>
      <c r="K580" s="137"/>
      <c r="L580" s="144"/>
      <c r="M580" s="145"/>
    </row>
    <row r="581" spans="1:13" ht="12">
      <c r="A581" s="137"/>
      <c r="B581" s="137"/>
      <c r="C581" s="137"/>
      <c r="D581" s="137"/>
      <c r="E581" s="137"/>
      <c r="F581" s="138"/>
      <c r="G581" s="136" t="s">
        <v>3340</v>
      </c>
      <c r="H581" s="137"/>
      <c r="I581" s="137"/>
      <c r="J581" s="137"/>
      <c r="K581" s="137"/>
      <c r="L581" s="144"/>
      <c r="M581" s="145"/>
    </row>
    <row r="582" spans="1:13" ht="12">
      <c r="A582" s="137"/>
      <c r="B582" s="137"/>
      <c r="C582" s="137"/>
      <c r="D582" s="137"/>
      <c r="E582" s="137"/>
      <c r="F582" s="138"/>
      <c r="G582" s="136" t="s">
        <v>3341</v>
      </c>
      <c r="H582" s="137"/>
      <c r="I582" s="137"/>
      <c r="J582" s="137"/>
      <c r="K582" s="137"/>
      <c r="L582" s="144"/>
      <c r="M582" s="145"/>
    </row>
    <row r="583" spans="1:13" ht="12">
      <c r="A583" s="137">
        <v>123</v>
      </c>
      <c r="B583" s="137" t="s">
        <v>3342</v>
      </c>
      <c r="C583" s="137" t="s">
        <v>3343</v>
      </c>
      <c r="D583" s="137">
        <v>84711</v>
      </c>
      <c r="E583" s="137" t="s">
        <v>779</v>
      </c>
      <c r="F583" s="138"/>
      <c r="G583" s="136" t="s">
        <v>3344</v>
      </c>
      <c r="H583" s="137">
        <v>0.0994</v>
      </c>
      <c r="I583" s="137" t="s">
        <v>2669</v>
      </c>
      <c r="J583" s="137" t="s">
        <v>2670</v>
      </c>
      <c r="K583" s="137">
        <v>4950</v>
      </c>
      <c r="L583" s="144" t="s">
        <v>2511</v>
      </c>
      <c r="M583" s="145"/>
    </row>
    <row r="584" spans="1:13" ht="12">
      <c r="A584" s="137"/>
      <c r="B584" s="137"/>
      <c r="C584" s="137"/>
      <c r="D584" s="137"/>
      <c r="E584" s="137"/>
      <c r="F584" s="138"/>
      <c r="G584" s="136" t="s">
        <v>3345</v>
      </c>
      <c r="H584" s="137"/>
      <c r="I584" s="137"/>
      <c r="J584" s="137"/>
      <c r="K584" s="137"/>
      <c r="L584" s="144"/>
      <c r="M584" s="145"/>
    </row>
    <row r="585" spans="1:13" ht="12">
      <c r="A585" s="137"/>
      <c r="B585" s="137"/>
      <c r="C585" s="137"/>
      <c r="D585" s="137"/>
      <c r="E585" s="137"/>
      <c r="F585" s="138"/>
      <c r="G585" s="136" t="s">
        <v>3346</v>
      </c>
      <c r="H585" s="137"/>
      <c r="I585" s="137"/>
      <c r="J585" s="137"/>
      <c r="K585" s="137"/>
      <c r="L585" s="144"/>
      <c r="M585" s="145"/>
    </row>
    <row r="586" spans="1:13" ht="12">
      <c r="A586" s="137">
        <v>124</v>
      </c>
      <c r="B586" s="137" t="s">
        <v>3347</v>
      </c>
      <c r="C586" s="128" t="s">
        <v>3348</v>
      </c>
      <c r="D586" s="137">
        <v>11001</v>
      </c>
      <c r="E586" s="137" t="s">
        <v>1726</v>
      </c>
      <c r="F586" s="138" t="s">
        <v>1726</v>
      </c>
      <c r="G586" s="136" t="s">
        <v>3349</v>
      </c>
      <c r="H586" s="137">
        <v>0.7034</v>
      </c>
      <c r="I586" s="137" t="s">
        <v>2534</v>
      </c>
      <c r="J586" s="137" t="s">
        <v>2627</v>
      </c>
      <c r="K586" s="140">
        <v>1618</v>
      </c>
      <c r="L586" s="144"/>
      <c r="M586" s="145"/>
    </row>
    <row r="587" spans="1:13" ht="12">
      <c r="A587" s="137"/>
      <c r="B587" s="137"/>
      <c r="C587" s="137"/>
      <c r="D587" s="137"/>
      <c r="E587" s="137"/>
      <c r="F587" s="138"/>
      <c r="G587" s="136" t="s">
        <v>3350</v>
      </c>
      <c r="H587" s="137"/>
      <c r="I587" s="137"/>
      <c r="J587" s="137"/>
      <c r="K587" s="140"/>
      <c r="L587" s="144"/>
      <c r="M587" s="145"/>
    </row>
    <row r="588" spans="1:13" ht="12">
      <c r="A588" s="137"/>
      <c r="B588" s="137"/>
      <c r="C588" s="137"/>
      <c r="D588" s="137"/>
      <c r="E588" s="137"/>
      <c r="F588" s="138"/>
      <c r="G588" s="136" t="s">
        <v>3351</v>
      </c>
      <c r="H588" s="137"/>
      <c r="I588" s="137"/>
      <c r="J588" s="137"/>
      <c r="K588" s="140"/>
      <c r="L588" s="144"/>
      <c r="M588" s="145"/>
    </row>
    <row r="589" spans="1:13" ht="12">
      <c r="A589" s="137"/>
      <c r="B589" s="137"/>
      <c r="C589" s="137"/>
      <c r="D589" s="137"/>
      <c r="E589" s="137"/>
      <c r="F589" s="138"/>
      <c r="G589" s="136" t="s">
        <v>3352</v>
      </c>
      <c r="H589" s="137"/>
      <c r="I589" s="137"/>
      <c r="J589" s="137"/>
      <c r="K589" s="140"/>
      <c r="L589" s="144"/>
      <c r="M589" s="145"/>
    </row>
    <row r="590" spans="1:13" ht="12">
      <c r="A590" s="137"/>
      <c r="B590" s="137"/>
      <c r="C590" s="137"/>
      <c r="D590" s="137"/>
      <c r="E590" s="137"/>
      <c r="F590" s="138"/>
      <c r="G590" s="136" t="s">
        <v>3353</v>
      </c>
      <c r="H590" s="137"/>
      <c r="I590" s="137"/>
      <c r="J590" s="137"/>
      <c r="K590" s="140"/>
      <c r="L590" s="144"/>
      <c r="M590" s="145"/>
    </row>
    <row r="591" spans="1:13" ht="12">
      <c r="A591" s="137">
        <v>125</v>
      </c>
      <c r="B591" s="137" t="s">
        <v>3354</v>
      </c>
      <c r="C591" s="137" t="s">
        <v>1737</v>
      </c>
      <c r="D591" s="137">
        <v>11001</v>
      </c>
      <c r="E591" s="137" t="s">
        <v>1726</v>
      </c>
      <c r="F591" s="138" t="s">
        <v>1726</v>
      </c>
      <c r="G591" s="136" t="s">
        <v>3355</v>
      </c>
      <c r="H591" s="137">
        <v>1.1143</v>
      </c>
      <c r="I591" s="137" t="s">
        <v>2534</v>
      </c>
      <c r="J591" s="137" t="s">
        <v>2627</v>
      </c>
      <c r="K591" s="140">
        <v>1483.59</v>
      </c>
      <c r="L591" s="144"/>
      <c r="M591" s="145"/>
    </row>
    <row r="592" spans="1:13" ht="12">
      <c r="A592" s="137"/>
      <c r="B592" s="137"/>
      <c r="C592" s="137"/>
      <c r="D592" s="137"/>
      <c r="E592" s="137"/>
      <c r="F592" s="138"/>
      <c r="G592" s="136" t="s">
        <v>3356</v>
      </c>
      <c r="H592" s="137"/>
      <c r="I592" s="137"/>
      <c r="J592" s="137"/>
      <c r="K592" s="140"/>
      <c r="L592" s="144"/>
      <c r="M592" s="145"/>
    </row>
    <row r="593" spans="1:13" ht="12">
      <c r="A593" s="137"/>
      <c r="B593" s="137"/>
      <c r="C593" s="137"/>
      <c r="D593" s="137"/>
      <c r="E593" s="137"/>
      <c r="F593" s="138"/>
      <c r="G593" s="136" t="s">
        <v>3357</v>
      </c>
      <c r="H593" s="137"/>
      <c r="I593" s="137"/>
      <c r="J593" s="137"/>
      <c r="K593" s="140"/>
      <c r="L593" s="144"/>
      <c r="M593" s="145"/>
    </row>
    <row r="594" spans="1:13" ht="14.25" customHeight="1">
      <c r="A594" s="147">
        <v>126</v>
      </c>
      <c r="B594" s="147" t="s">
        <v>3358</v>
      </c>
      <c r="C594" s="148" t="s">
        <v>3359</v>
      </c>
      <c r="D594" s="147">
        <v>11001</v>
      </c>
      <c r="E594" s="147" t="s">
        <v>1726</v>
      </c>
      <c r="F594" s="138" t="s">
        <v>1726</v>
      </c>
      <c r="G594" s="170" t="s">
        <v>3360</v>
      </c>
      <c r="H594" s="147">
        <v>0.6341</v>
      </c>
      <c r="I594" s="147" t="s">
        <v>2572</v>
      </c>
      <c r="J594" s="147" t="s">
        <v>2627</v>
      </c>
      <c r="K594" s="147">
        <v>2155.8</v>
      </c>
      <c r="L594" s="147"/>
      <c r="M594" s="147" t="s">
        <v>3361</v>
      </c>
    </row>
    <row r="595" spans="1:13" ht="12">
      <c r="A595" s="149"/>
      <c r="B595" s="149"/>
      <c r="C595" s="149"/>
      <c r="D595" s="149"/>
      <c r="E595" s="149"/>
      <c r="F595" s="138"/>
      <c r="G595" s="170" t="s">
        <v>3362</v>
      </c>
      <c r="H595" s="149"/>
      <c r="I595" s="149"/>
      <c r="J595" s="149"/>
      <c r="K595" s="149"/>
      <c r="L595" s="149"/>
      <c r="M595" s="149"/>
    </row>
    <row r="596" spans="1:13" ht="12">
      <c r="A596" s="149"/>
      <c r="B596" s="149"/>
      <c r="C596" s="149"/>
      <c r="D596" s="149"/>
      <c r="E596" s="149"/>
      <c r="F596" s="138"/>
      <c r="G596" s="170" t="s">
        <v>3363</v>
      </c>
      <c r="H596" s="149"/>
      <c r="I596" s="149"/>
      <c r="J596" s="149"/>
      <c r="K596" s="149"/>
      <c r="L596" s="149"/>
      <c r="M596" s="149"/>
    </row>
    <row r="597" spans="1:13" ht="12">
      <c r="A597" s="149"/>
      <c r="B597" s="149"/>
      <c r="C597" s="149"/>
      <c r="D597" s="149"/>
      <c r="E597" s="149"/>
      <c r="F597" s="138"/>
      <c r="G597" s="170" t="s">
        <v>3364</v>
      </c>
      <c r="H597" s="149"/>
      <c r="I597" s="149"/>
      <c r="J597" s="149"/>
      <c r="K597" s="149"/>
      <c r="L597" s="149"/>
      <c r="M597" s="149"/>
    </row>
    <row r="598" spans="1:13" ht="12">
      <c r="A598" s="151"/>
      <c r="B598" s="151"/>
      <c r="C598" s="151"/>
      <c r="D598" s="151"/>
      <c r="E598" s="151"/>
      <c r="F598" s="138"/>
      <c r="G598" s="170" t="s">
        <v>3365</v>
      </c>
      <c r="H598" s="151"/>
      <c r="I598" s="151"/>
      <c r="J598" s="151"/>
      <c r="K598" s="151"/>
      <c r="L598" s="151"/>
      <c r="M598" s="151"/>
    </row>
    <row r="599" spans="1:13" ht="12">
      <c r="A599" s="137">
        <v>127</v>
      </c>
      <c r="B599" s="137" t="s">
        <v>3366</v>
      </c>
      <c r="C599" s="128" t="s">
        <v>3367</v>
      </c>
      <c r="D599" s="137">
        <v>11001</v>
      </c>
      <c r="E599" s="137" t="s">
        <v>1726</v>
      </c>
      <c r="F599" s="138" t="s">
        <v>1726</v>
      </c>
      <c r="G599" s="136" t="s">
        <v>3368</v>
      </c>
      <c r="H599" s="137">
        <v>0.2302</v>
      </c>
      <c r="I599" s="137" t="s">
        <v>2534</v>
      </c>
      <c r="J599" s="137" t="s">
        <v>2627</v>
      </c>
      <c r="K599" s="140">
        <v>826.75</v>
      </c>
      <c r="L599" s="144"/>
      <c r="M599" s="145"/>
    </row>
    <row r="600" spans="1:13" ht="12">
      <c r="A600" s="137"/>
      <c r="B600" s="137"/>
      <c r="C600" s="137"/>
      <c r="D600" s="137"/>
      <c r="E600" s="137"/>
      <c r="F600" s="138"/>
      <c r="G600" s="136" t="s">
        <v>3369</v>
      </c>
      <c r="H600" s="137"/>
      <c r="I600" s="137"/>
      <c r="J600" s="137"/>
      <c r="K600" s="140"/>
      <c r="L600" s="144"/>
      <c r="M600" s="145"/>
    </row>
    <row r="601" spans="1:13" ht="12">
      <c r="A601" s="137"/>
      <c r="B601" s="137"/>
      <c r="C601" s="137"/>
      <c r="D601" s="137"/>
      <c r="E601" s="137"/>
      <c r="F601" s="138"/>
      <c r="G601" s="136" t="s">
        <v>3370</v>
      </c>
      <c r="H601" s="137"/>
      <c r="I601" s="137"/>
      <c r="J601" s="137"/>
      <c r="K601" s="140"/>
      <c r="L601" s="144"/>
      <c r="M601" s="145"/>
    </row>
    <row r="602" spans="1:13" ht="12" customHeight="1">
      <c r="A602" s="137">
        <v>128</v>
      </c>
      <c r="B602" s="137" t="s">
        <v>3371</v>
      </c>
      <c r="C602" s="137" t="s">
        <v>1731</v>
      </c>
      <c r="D602" s="137">
        <v>11001</v>
      </c>
      <c r="E602" s="137" t="s">
        <v>1726</v>
      </c>
      <c r="F602" s="138" t="s">
        <v>1726</v>
      </c>
      <c r="G602" s="136" t="s">
        <v>3372</v>
      </c>
      <c r="H602" s="137">
        <v>2.6438</v>
      </c>
      <c r="I602" s="137" t="s">
        <v>2534</v>
      </c>
      <c r="J602" s="137" t="s">
        <v>2627</v>
      </c>
      <c r="K602" s="140">
        <v>12889</v>
      </c>
      <c r="L602" s="137"/>
      <c r="M602" s="137"/>
    </row>
    <row r="603" spans="1:13" ht="12" customHeight="1">
      <c r="A603" s="137"/>
      <c r="B603" s="137"/>
      <c r="C603" s="137"/>
      <c r="D603" s="137"/>
      <c r="E603" s="137"/>
      <c r="F603" s="138"/>
      <c r="G603" s="136" t="s">
        <v>3373</v>
      </c>
      <c r="H603" s="137"/>
      <c r="I603" s="137"/>
      <c r="J603" s="137"/>
      <c r="K603" s="140"/>
      <c r="L603" s="137"/>
      <c r="M603" s="137"/>
    </row>
    <row r="604" spans="1:13" ht="12" customHeight="1">
      <c r="A604" s="137"/>
      <c r="B604" s="137"/>
      <c r="C604" s="137"/>
      <c r="D604" s="137"/>
      <c r="E604" s="137"/>
      <c r="F604" s="138"/>
      <c r="G604" s="136" t="s">
        <v>3374</v>
      </c>
      <c r="H604" s="137"/>
      <c r="I604" s="137"/>
      <c r="J604" s="137"/>
      <c r="K604" s="140"/>
      <c r="L604" s="137"/>
      <c r="M604" s="137"/>
    </row>
    <row r="605" spans="1:13" ht="12" customHeight="1">
      <c r="A605" s="137"/>
      <c r="B605" s="137"/>
      <c r="C605" s="137"/>
      <c r="D605" s="137"/>
      <c r="E605" s="137"/>
      <c r="F605" s="138"/>
      <c r="G605" s="136" t="s">
        <v>3375</v>
      </c>
      <c r="H605" s="137"/>
      <c r="I605" s="137"/>
      <c r="J605" s="137"/>
      <c r="K605" s="140"/>
      <c r="L605" s="137"/>
      <c r="M605" s="137"/>
    </row>
    <row r="606" spans="1:13" ht="12" customHeight="1">
      <c r="A606" s="137"/>
      <c r="B606" s="137"/>
      <c r="C606" s="137"/>
      <c r="D606" s="137"/>
      <c r="E606" s="137"/>
      <c r="F606" s="138"/>
      <c r="G606" s="136" t="s">
        <v>3376</v>
      </c>
      <c r="H606" s="137"/>
      <c r="I606" s="137"/>
      <c r="J606" s="137"/>
      <c r="K606" s="140"/>
      <c r="L606" s="137"/>
      <c r="M606" s="137"/>
    </row>
    <row r="607" spans="1:13" ht="12" customHeight="1">
      <c r="A607" s="137"/>
      <c r="B607" s="137"/>
      <c r="C607" s="137"/>
      <c r="D607" s="137"/>
      <c r="E607" s="137"/>
      <c r="F607" s="138"/>
      <c r="G607" s="136" t="s">
        <v>3377</v>
      </c>
      <c r="H607" s="137"/>
      <c r="I607" s="137"/>
      <c r="J607" s="137"/>
      <c r="K607" s="140"/>
      <c r="L607" s="137"/>
      <c r="M607" s="137"/>
    </row>
    <row r="608" spans="1:13" ht="12" customHeight="1">
      <c r="A608" s="137"/>
      <c r="B608" s="137"/>
      <c r="C608" s="137"/>
      <c r="D608" s="137"/>
      <c r="E608" s="137"/>
      <c r="F608" s="138"/>
      <c r="G608" s="136" t="s">
        <v>3378</v>
      </c>
      <c r="H608" s="137"/>
      <c r="I608" s="137"/>
      <c r="J608" s="137"/>
      <c r="K608" s="140"/>
      <c r="L608" s="137"/>
      <c r="M608" s="137"/>
    </row>
    <row r="609" spans="1:13" ht="12" customHeight="1">
      <c r="A609" s="137"/>
      <c r="B609" s="137"/>
      <c r="C609" s="137"/>
      <c r="D609" s="137"/>
      <c r="E609" s="137"/>
      <c r="F609" s="138"/>
      <c r="G609" s="136" t="s">
        <v>3379</v>
      </c>
      <c r="H609" s="137"/>
      <c r="I609" s="137"/>
      <c r="J609" s="137"/>
      <c r="K609" s="140"/>
      <c r="L609" s="137"/>
      <c r="M609" s="137"/>
    </row>
    <row r="610" spans="1:13" ht="12" customHeight="1">
      <c r="A610" s="137"/>
      <c r="B610" s="137"/>
      <c r="C610" s="137"/>
      <c r="D610" s="137"/>
      <c r="E610" s="137"/>
      <c r="F610" s="138"/>
      <c r="G610" s="136" t="s">
        <v>3380</v>
      </c>
      <c r="H610" s="137"/>
      <c r="I610" s="137"/>
      <c r="J610" s="137"/>
      <c r="K610" s="140"/>
      <c r="L610" s="137"/>
      <c r="M610" s="137"/>
    </row>
    <row r="611" spans="1:13" ht="12" customHeight="1">
      <c r="A611" s="137"/>
      <c r="B611" s="137"/>
      <c r="C611" s="137"/>
      <c r="D611" s="137"/>
      <c r="E611" s="137"/>
      <c r="F611" s="138"/>
      <c r="G611" s="136" t="s">
        <v>3381</v>
      </c>
      <c r="H611" s="137"/>
      <c r="I611" s="137"/>
      <c r="J611" s="137"/>
      <c r="K611" s="140"/>
      <c r="L611" s="137"/>
      <c r="M611" s="137"/>
    </row>
    <row r="612" spans="1:13" ht="12" customHeight="1">
      <c r="A612" s="137"/>
      <c r="B612" s="137"/>
      <c r="C612" s="137"/>
      <c r="D612" s="137"/>
      <c r="E612" s="137"/>
      <c r="F612" s="138"/>
      <c r="G612" s="136" t="s">
        <v>3382</v>
      </c>
      <c r="H612" s="137"/>
      <c r="I612" s="137"/>
      <c r="J612" s="137"/>
      <c r="K612" s="140"/>
      <c r="L612" s="137"/>
      <c r="M612" s="137"/>
    </row>
    <row r="613" spans="1:13" ht="12" customHeight="1">
      <c r="A613" s="137"/>
      <c r="B613" s="137"/>
      <c r="C613" s="137"/>
      <c r="D613" s="137"/>
      <c r="E613" s="137"/>
      <c r="F613" s="138"/>
      <c r="G613" s="136" t="s">
        <v>3383</v>
      </c>
      <c r="H613" s="137"/>
      <c r="I613" s="137"/>
      <c r="J613" s="137"/>
      <c r="K613" s="140"/>
      <c r="L613" s="137"/>
      <c r="M613" s="137"/>
    </row>
    <row r="614" spans="1:13" ht="12" customHeight="1">
      <c r="A614" s="137"/>
      <c r="B614" s="137"/>
      <c r="C614" s="137"/>
      <c r="D614" s="137"/>
      <c r="E614" s="137"/>
      <c r="F614" s="138"/>
      <c r="G614" s="136" t="s">
        <v>3384</v>
      </c>
      <c r="H614" s="137"/>
      <c r="I614" s="137"/>
      <c r="J614" s="137"/>
      <c r="K614" s="140"/>
      <c r="L614" s="137"/>
      <c r="M614" s="137"/>
    </row>
    <row r="615" spans="1:13" ht="12" customHeight="1">
      <c r="A615" s="137"/>
      <c r="B615" s="137"/>
      <c r="C615" s="137"/>
      <c r="D615" s="137"/>
      <c r="E615" s="137"/>
      <c r="F615" s="138"/>
      <c r="G615" s="136" t="s">
        <v>3385</v>
      </c>
      <c r="H615" s="137"/>
      <c r="I615" s="137"/>
      <c r="J615" s="137"/>
      <c r="K615" s="140"/>
      <c r="L615" s="137"/>
      <c r="M615" s="137"/>
    </row>
    <row r="616" spans="1:13" ht="12" customHeight="1">
      <c r="A616" s="137"/>
      <c r="B616" s="137"/>
      <c r="C616" s="137"/>
      <c r="D616" s="137"/>
      <c r="E616" s="137"/>
      <c r="F616" s="138"/>
      <c r="G616" s="136" t="s">
        <v>3386</v>
      </c>
      <c r="H616" s="137"/>
      <c r="I616" s="137"/>
      <c r="J616" s="137"/>
      <c r="K616" s="140"/>
      <c r="L616" s="137"/>
      <c r="M616" s="137"/>
    </row>
    <row r="617" spans="1:13" ht="12" customHeight="1">
      <c r="A617" s="137"/>
      <c r="B617" s="137"/>
      <c r="C617" s="137"/>
      <c r="D617" s="137"/>
      <c r="E617" s="137"/>
      <c r="F617" s="138"/>
      <c r="G617" s="136" t="s">
        <v>3387</v>
      </c>
      <c r="H617" s="137"/>
      <c r="I617" s="137"/>
      <c r="J617" s="137"/>
      <c r="K617" s="140"/>
      <c r="L617" s="137"/>
      <c r="M617" s="137"/>
    </row>
    <row r="618" spans="1:13" ht="12" customHeight="1">
      <c r="A618" s="137"/>
      <c r="B618" s="137"/>
      <c r="C618" s="137"/>
      <c r="D618" s="137"/>
      <c r="E618" s="137"/>
      <c r="F618" s="138"/>
      <c r="G618" s="136" t="s">
        <v>3388</v>
      </c>
      <c r="H618" s="137"/>
      <c r="I618" s="137"/>
      <c r="J618" s="137"/>
      <c r="K618" s="140"/>
      <c r="L618" s="137"/>
      <c r="M618" s="137"/>
    </row>
    <row r="619" spans="1:13" ht="12" customHeight="1">
      <c r="A619" s="137"/>
      <c r="B619" s="137"/>
      <c r="C619" s="137"/>
      <c r="D619" s="137"/>
      <c r="E619" s="137"/>
      <c r="F619" s="138"/>
      <c r="G619" s="136" t="s">
        <v>3389</v>
      </c>
      <c r="H619" s="137"/>
      <c r="I619" s="137"/>
      <c r="J619" s="137"/>
      <c r="K619" s="140"/>
      <c r="L619" s="137"/>
      <c r="M619" s="137"/>
    </row>
    <row r="620" spans="1:13" ht="12" customHeight="1">
      <c r="A620" s="137"/>
      <c r="B620" s="137"/>
      <c r="C620" s="137"/>
      <c r="D620" s="137"/>
      <c r="E620" s="137"/>
      <c r="F620" s="138"/>
      <c r="G620" s="136" t="s">
        <v>3373</v>
      </c>
      <c r="H620" s="137"/>
      <c r="I620" s="137"/>
      <c r="J620" s="137"/>
      <c r="K620" s="140"/>
      <c r="L620" s="137"/>
      <c r="M620" s="137"/>
    </row>
    <row r="621" spans="1:13" ht="12" customHeight="1">
      <c r="A621" s="137"/>
      <c r="B621" s="137"/>
      <c r="C621" s="137"/>
      <c r="D621" s="137"/>
      <c r="E621" s="137"/>
      <c r="F621" s="138"/>
      <c r="G621" s="136" t="s">
        <v>3390</v>
      </c>
      <c r="H621" s="137"/>
      <c r="I621" s="137"/>
      <c r="J621" s="137"/>
      <c r="K621" s="140"/>
      <c r="L621" s="137"/>
      <c r="M621" s="137"/>
    </row>
    <row r="622" spans="1:13" ht="12" customHeight="1">
      <c r="A622" s="137"/>
      <c r="B622" s="137"/>
      <c r="C622" s="137"/>
      <c r="D622" s="137"/>
      <c r="E622" s="137"/>
      <c r="F622" s="138"/>
      <c r="G622" s="136" t="s">
        <v>3391</v>
      </c>
      <c r="H622" s="137"/>
      <c r="I622" s="137"/>
      <c r="J622" s="137"/>
      <c r="K622" s="140"/>
      <c r="L622" s="137"/>
      <c r="M622" s="137"/>
    </row>
    <row r="623" spans="1:13" ht="12" customHeight="1">
      <c r="A623" s="137">
        <v>128</v>
      </c>
      <c r="B623" s="137" t="s">
        <v>3371</v>
      </c>
      <c r="C623" s="137" t="s">
        <v>1731</v>
      </c>
      <c r="D623" s="137"/>
      <c r="E623" s="137" t="s">
        <v>1726</v>
      </c>
      <c r="F623" s="138"/>
      <c r="G623" s="136" t="s">
        <v>3392</v>
      </c>
      <c r="H623" s="137">
        <v>2.6438</v>
      </c>
      <c r="I623" s="137" t="s">
        <v>2534</v>
      </c>
      <c r="J623" s="137" t="s">
        <v>2627</v>
      </c>
      <c r="K623" s="137">
        <v>12889</v>
      </c>
      <c r="L623" s="147"/>
      <c r="M623" s="147"/>
    </row>
    <row r="624" spans="1:13" ht="12">
      <c r="A624" s="137"/>
      <c r="B624" s="137"/>
      <c r="C624" s="137"/>
      <c r="D624" s="137"/>
      <c r="E624" s="137"/>
      <c r="F624" s="138"/>
      <c r="G624" s="136" t="s">
        <v>3393</v>
      </c>
      <c r="H624" s="137"/>
      <c r="I624" s="137"/>
      <c r="J624" s="137"/>
      <c r="K624" s="137"/>
      <c r="L624" s="149"/>
      <c r="M624" s="149"/>
    </row>
    <row r="625" spans="1:13" ht="10.5" customHeight="1">
      <c r="A625" s="137"/>
      <c r="B625" s="137"/>
      <c r="C625" s="137"/>
      <c r="D625" s="137"/>
      <c r="E625" s="137"/>
      <c r="F625" s="138"/>
      <c r="G625" s="136" t="s">
        <v>3394</v>
      </c>
      <c r="H625" s="137"/>
      <c r="I625" s="137"/>
      <c r="J625" s="137"/>
      <c r="K625" s="137"/>
      <c r="L625" s="149"/>
      <c r="M625" s="149"/>
    </row>
    <row r="626" spans="1:13" ht="10.5" customHeight="1">
      <c r="A626" s="137"/>
      <c r="B626" s="137"/>
      <c r="C626" s="137"/>
      <c r="D626" s="137"/>
      <c r="E626" s="137"/>
      <c r="F626" s="138"/>
      <c r="G626" s="136" t="s">
        <v>3395</v>
      </c>
      <c r="H626" s="137"/>
      <c r="I626" s="137"/>
      <c r="J626" s="137"/>
      <c r="K626" s="137"/>
      <c r="L626" s="149"/>
      <c r="M626" s="149"/>
    </row>
    <row r="627" spans="1:13" ht="10.5" customHeight="1">
      <c r="A627" s="137"/>
      <c r="B627" s="137"/>
      <c r="C627" s="137"/>
      <c r="D627" s="137"/>
      <c r="E627" s="137"/>
      <c r="F627" s="138"/>
      <c r="G627" s="136" t="s">
        <v>3396</v>
      </c>
      <c r="H627" s="137"/>
      <c r="I627" s="137"/>
      <c r="J627" s="137"/>
      <c r="K627" s="137"/>
      <c r="L627" s="149"/>
      <c r="M627" s="149"/>
    </row>
    <row r="628" spans="1:13" ht="10.5" customHeight="1">
      <c r="A628" s="137"/>
      <c r="B628" s="137"/>
      <c r="C628" s="137"/>
      <c r="D628" s="137"/>
      <c r="E628" s="137"/>
      <c r="F628" s="138"/>
      <c r="G628" s="136" t="s">
        <v>3397</v>
      </c>
      <c r="H628" s="137"/>
      <c r="I628" s="137"/>
      <c r="J628" s="137"/>
      <c r="K628" s="137"/>
      <c r="L628" s="149"/>
      <c r="M628" s="149"/>
    </row>
    <row r="629" spans="1:13" ht="10.5" customHeight="1">
      <c r="A629" s="137"/>
      <c r="B629" s="137"/>
      <c r="C629" s="137"/>
      <c r="D629" s="137"/>
      <c r="E629" s="137"/>
      <c r="F629" s="138"/>
      <c r="G629" s="136" t="s">
        <v>3398</v>
      </c>
      <c r="H629" s="137"/>
      <c r="I629" s="137"/>
      <c r="J629" s="137"/>
      <c r="K629" s="137"/>
      <c r="L629" s="149"/>
      <c r="M629" s="149"/>
    </row>
    <row r="630" spans="1:13" ht="10.5" customHeight="1">
      <c r="A630" s="137">
        <v>129</v>
      </c>
      <c r="B630" s="137" t="s">
        <v>3399</v>
      </c>
      <c r="C630" s="137" t="s">
        <v>1770</v>
      </c>
      <c r="D630" s="137">
        <v>11001</v>
      </c>
      <c r="E630" s="137" t="s">
        <v>1726</v>
      </c>
      <c r="F630" s="138" t="s">
        <v>1726</v>
      </c>
      <c r="G630" s="171" t="s">
        <v>3400</v>
      </c>
      <c r="H630" s="137">
        <v>3.3315</v>
      </c>
      <c r="I630" s="137" t="s">
        <v>2534</v>
      </c>
      <c r="J630" s="137" t="s">
        <v>2627</v>
      </c>
      <c r="K630" s="140">
        <v>7256.35</v>
      </c>
      <c r="L630" s="144"/>
      <c r="M630" s="145"/>
    </row>
    <row r="631" spans="1:13" ht="10.5" customHeight="1">
      <c r="A631" s="137"/>
      <c r="B631" s="137"/>
      <c r="C631" s="137"/>
      <c r="D631" s="137"/>
      <c r="E631" s="137"/>
      <c r="F631" s="138"/>
      <c r="G631" s="171" t="s">
        <v>3401</v>
      </c>
      <c r="H631" s="137"/>
      <c r="I631" s="137"/>
      <c r="J631" s="137"/>
      <c r="K631" s="140"/>
      <c r="L631" s="144"/>
      <c r="M631" s="145"/>
    </row>
    <row r="632" spans="1:13" ht="10.5" customHeight="1">
      <c r="A632" s="137"/>
      <c r="B632" s="137"/>
      <c r="C632" s="137"/>
      <c r="D632" s="137"/>
      <c r="E632" s="137"/>
      <c r="F632" s="138"/>
      <c r="G632" s="171" t="s">
        <v>3402</v>
      </c>
      <c r="H632" s="137"/>
      <c r="I632" s="137"/>
      <c r="J632" s="137"/>
      <c r="K632" s="140"/>
      <c r="L632" s="144"/>
      <c r="M632" s="145"/>
    </row>
    <row r="633" spans="1:13" ht="10.5" customHeight="1">
      <c r="A633" s="137"/>
      <c r="B633" s="137"/>
      <c r="C633" s="137"/>
      <c r="D633" s="137"/>
      <c r="E633" s="137"/>
      <c r="F633" s="138"/>
      <c r="G633" s="136" t="s">
        <v>3403</v>
      </c>
      <c r="H633" s="137"/>
      <c r="I633" s="137"/>
      <c r="J633" s="137"/>
      <c r="K633" s="140"/>
      <c r="L633" s="144"/>
      <c r="M633" s="145"/>
    </row>
    <row r="634" spans="1:13" ht="10.5" customHeight="1">
      <c r="A634" s="137"/>
      <c r="B634" s="137"/>
      <c r="C634" s="137"/>
      <c r="D634" s="137"/>
      <c r="E634" s="137"/>
      <c r="F634" s="138"/>
      <c r="G634" s="171" t="s">
        <v>3404</v>
      </c>
      <c r="H634" s="137"/>
      <c r="I634" s="137"/>
      <c r="J634" s="137"/>
      <c r="K634" s="140"/>
      <c r="L634" s="144"/>
      <c r="M634" s="145"/>
    </row>
    <row r="635" spans="1:13" ht="10.5" customHeight="1">
      <c r="A635" s="137"/>
      <c r="B635" s="137"/>
      <c r="C635" s="137"/>
      <c r="D635" s="137"/>
      <c r="E635" s="137"/>
      <c r="F635" s="138"/>
      <c r="G635" s="171" t="s">
        <v>3405</v>
      </c>
      <c r="H635" s="137"/>
      <c r="I635" s="137"/>
      <c r="J635" s="137"/>
      <c r="K635" s="140"/>
      <c r="L635" s="144"/>
      <c r="M635" s="145"/>
    </row>
    <row r="636" spans="1:13" ht="10.5" customHeight="1">
      <c r="A636" s="137"/>
      <c r="B636" s="137"/>
      <c r="C636" s="137"/>
      <c r="D636" s="137"/>
      <c r="E636" s="137"/>
      <c r="F636" s="138"/>
      <c r="G636" s="136" t="s">
        <v>3406</v>
      </c>
      <c r="H636" s="137"/>
      <c r="I636" s="137"/>
      <c r="J636" s="137"/>
      <c r="K636" s="140"/>
      <c r="L636" s="144"/>
      <c r="M636" s="145"/>
    </row>
    <row r="637" spans="1:13" ht="10.5" customHeight="1">
      <c r="A637" s="137"/>
      <c r="B637" s="137"/>
      <c r="C637" s="137"/>
      <c r="D637" s="137"/>
      <c r="E637" s="137"/>
      <c r="F637" s="138"/>
      <c r="G637" s="171" t="s">
        <v>3407</v>
      </c>
      <c r="H637" s="137"/>
      <c r="I637" s="137"/>
      <c r="J637" s="137"/>
      <c r="K637" s="140"/>
      <c r="L637" s="144"/>
      <c r="M637" s="145"/>
    </row>
    <row r="638" spans="1:13" ht="10.5" customHeight="1">
      <c r="A638" s="137"/>
      <c r="B638" s="137"/>
      <c r="C638" s="137"/>
      <c r="D638" s="137"/>
      <c r="E638" s="137"/>
      <c r="F638" s="138"/>
      <c r="G638" s="171" t="s">
        <v>3408</v>
      </c>
      <c r="H638" s="137"/>
      <c r="I638" s="137"/>
      <c r="J638" s="137"/>
      <c r="K638" s="140"/>
      <c r="L638" s="144"/>
      <c r="M638" s="145"/>
    </row>
    <row r="639" spans="1:13" ht="10.5" customHeight="1">
      <c r="A639" s="137"/>
      <c r="B639" s="137"/>
      <c r="C639" s="137"/>
      <c r="D639" s="137"/>
      <c r="E639" s="137"/>
      <c r="F639" s="138"/>
      <c r="G639" s="136" t="s">
        <v>3409</v>
      </c>
      <c r="H639" s="137"/>
      <c r="I639" s="137"/>
      <c r="J639" s="137"/>
      <c r="K639" s="140"/>
      <c r="L639" s="144"/>
      <c r="M639" s="145"/>
    </row>
    <row r="640" spans="1:13" ht="10.5" customHeight="1">
      <c r="A640" s="137"/>
      <c r="B640" s="137"/>
      <c r="C640" s="137"/>
      <c r="D640" s="137"/>
      <c r="E640" s="137"/>
      <c r="F640" s="138"/>
      <c r="G640" s="171" t="s">
        <v>3410</v>
      </c>
      <c r="H640" s="137"/>
      <c r="I640" s="137"/>
      <c r="J640" s="137"/>
      <c r="K640" s="140"/>
      <c r="L640" s="144"/>
      <c r="M640" s="145"/>
    </row>
    <row r="641" spans="1:13" ht="12">
      <c r="A641" s="137"/>
      <c r="B641" s="137"/>
      <c r="C641" s="137"/>
      <c r="D641" s="137"/>
      <c r="E641" s="137"/>
      <c r="F641" s="138"/>
      <c r="G641" s="136" t="s">
        <v>3411</v>
      </c>
      <c r="H641" s="137"/>
      <c r="I641" s="137"/>
      <c r="J641" s="137"/>
      <c r="K641" s="140"/>
      <c r="L641" s="144"/>
      <c r="M641" s="145"/>
    </row>
    <row r="642" spans="1:13" ht="12">
      <c r="A642" s="137"/>
      <c r="B642" s="137"/>
      <c r="C642" s="137"/>
      <c r="D642" s="137"/>
      <c r="E642" s="137"/>
      <c r="F642" s="138"/>
      <c r="G642" s="171" t="s">
        <v>3412</v>
      </c>
      <c r="H642" s="137"/>
      <c r="I642" s="137"/>
      <c r="J642" s="137"/>
      <c r="K642" s="140"/>
      <c r="L642" s="144"/>
      <c r="M642" s="145"/>
    </row>
    <row r="643" spans="1:13" ht="12">
      <c r="A643" s="137"/>
      <c r="B643" s="137"/>
      <c r="C643" s="137"/>
      <c r="D643" s="137"/>
      <c r="E643" s="137"/>
      <c r="F643" s="138"/>
      <c r="G643" s="171" t="s">
        <v>3413</v>
      </c>
      <c r="H643" s="137"/>
      <c r="I643" s="137"/>
      <c r="J643" s="137"/>
      <c r="K643" s="140"/>
      <c r="L643" s="144"/>
      <c r="M643" s="145"/>
    </row>
    <row r="644" spans="1:13" ht="12">
      <c r="A644" s="137"/>
      <c r="B644" s="137"/>
      <c r="C644" s="137"/>
      <c r="D644" s="137"/>
      <c r="E644" s="137"/>
      <c r="F644" s="138"/>
      <c r="G644" s="136" t="s">
        <v>3414</v>
      </c>
      <c r="H644" s="137"/>
      <c r="I644" s="137"/>
      <c r="J644" s="137"/>
      <c r="K644" s="140"/>
      <c r="L644" s="144"/>
      <c r="M644" s="145"/>
    </row>
    <row r="645" spans="1:13" ht="12">
      <c r="A645" s="137"/>
      <c r="B645" s="137"/>
      <c r="C645" s="137"/>
      <c r="D645" s="137"/>
      <c r="E645" s="137"/>
      <c r="F645" s="138"/>
      <c r="G645" s="171" t="s">
        <v>3415</v>
      </c>
      <c r="H645" s="137"/>
      <c r="I645" s="137"/>
      <c r="J645" s="137"/>
      <c r="K645" s="140"/>
      <c r="L645" s="144"/>
      <c r="M645" s="145"/>
    </row>
    <row r="646" spans="1:13" ht="12">
      <c r="A646" s="137"/>
      <c r="B646" s="137"/>
      <c r="C646" s="137"/>
      <c r="D646" s="137"/>
      <c r="E646" s="137"/>
      <c r="F646" s="138"/>
      <c r="G646" s="171" t="s">
        <v>3416</v>
      </c>
      <c r="H646" s="137"/>
      <c r="I646" s="137"/>
      <c r="J646" s="137"/>
      <c r="K646" s="140"/>
      <c r="L646" s="144"/>
      <c r="M646" s="145"/>
    </row>
    <row r="647" spans="1:13" ht="12">
      <c r="A647" s="137"/>
      <c r="B647" s="137"/>
      <c r="C647" s="137"/>
      <c r="D647" s="137"/>
      <c r="E647" s="137"/>
      <c r="F647" s="138"/>
      <c r="G647" s="136" t="s">
        <v>3417</v>
      </c>
      <c r="H647" s="137"/>
      <c r="I647" s="137"/>
      <c r="J647" s="137"/>
      <c r="K647" s="140"/>
      <c r="L647" s="144"/>
      <c r="M647" s="145"/>
    </row>
    <row r="648" spans="1:13" ht="12">
      <c r="A648" s="137"/>
      <c r="B648" s="137"/>
      <c r="C648" s="137"/>
      <c r="D648" s="137"/>
      <c r="E648" s="137"/>
      <c r="F648" s="138"/>
      <c r="G648" s="136" t="s">
        <v>3418</v>
      </c>
      <c r="H648" s="137"/>
      <c r="I648" s="137"/>
      <c r="J648" s="137"/>
      <c r="K648" s="140"/>
      <c r="L648" s="144"/>
      <c r="M648" s="145"/>
    </row>
    <row r="649" spans="1:13" ht="12">
      <c r="A649" s="137"/>
      <c r="B649" s="137"/>
      <c r="C649" s="137"/>
      <c r="D649" s="137"/>
      <c r="E649" s="137"/>
      <c r="F649" s="138"/>
      <c r="G649" s="136" t="s">
        <v>3419</v>
      </c>
      <c r="H649" s="137"/>
      <c r="I649" s="137"/>
      <c r="J649" s="137"/>
      <c r="K649" s="140"/>
      <c r="L649" s="144"/>
      <c r="M649" s="145"/>
    </row>
    <row r="650" spans="1:13" ht="12">
      <c r="A650" s="137"/>
      <c r="B650" s="137"/>
      <c r="C650" s="137"/>
      <c r="D650" s="137"/>
      <c r="E650" s="137"/>
      <c r="F650" s="138"/>
      <c r="G650" s="171" t="s">
        <v>3420</v>
      </c>
      <c r="H650" s="137"/>
      <c r="I650" s="137"/>
      <c r="J650" s="137"/>
      <c r="K650" s="140"/>
      <c r="L650" s="144"/>
      <c r="M650" s="145"/>
    </row>
    <row r="651" spans="1:13" ht="12">
      <c r="A651" s="137"/>
      <c r="B651" s="137"/>
      <c r="C651" s="137"/>
      <c r="D651" s="137"/>
      <c r="E651" s="137"/>
      <c r="F651" s="138"/>
      <c r="G651" s="171" t="s">
        <v>3421</v>
      </c>
      <c r="H651" s="137"/>
      <c r="I651" s="137"/>
      <c r="J651" s="137"/>
      <c r="K651" s="140"/>
      <c r="L651" s="144"/>
      <c r="M651" s="145"/>
    </row>
    <row r="652" spans="1:13" ht="24">
      <c r="A652" s="137"/>
      <c r="B652" s="137"/>
      <c r="C652" s="137"/>
      <c r="D652" s="137"/>
      <c r="E652" s="137"/>
      <c r="F652" s="138"/>
      <c r="G652" s="136" t="s">
        <v>3422</v>
      </c>
      <c r="H652" s="137"/>
      <c r="I652" s="137"/>
      <c r="J652" s="137"/>
      <c r="K652" s="140"/>
      <c r="L652" s="144"/>
      <c r="M652" s="145"/>
    </row>
    <row r="653" spans="1:13" ht="12">
      <c r="A653" s="137"/>
      <c r="B653" s="137"/>
      <c r="C653" s="137"/>
      <c r="D653" s="137"/>
      <c r="E653" s="137"/>
      <c r="F653" s="138"/>
      <c r="G653" s="171" t="s">
        <v>3423</v>
      </c>
      <c r="H653" s="137"/>
      <c r="I653" s="137"/>
      <c r="J653" s="137"/>
      <c r="K653" s="140"/>
      <c r="L653" s="144"/>
      <c r="M653" s="145"/>
    </row>
    <row r="654" spans="1:13" ht="12">
      <c r="A654" s="137"/>
      <c r="B654" s="137"/>
      <c r="C654" s="137"/>
      <c r="D654" s="137"/>
      <c r="E654" s="137"/>
      <c r="F654" s="138"/>
      <c r="G654" s="171" t="s">
        <v>3424</v>
      </c>
      <c r="H654" s="137"/>
      <c r="I654" s="137"/>
      <c r="J654" s="137"/>
      <c r="K654" s="140"/>
      <c r="L654" s="144"/>
      <c r="M654" s="145"/>
    </row>
    <row r="655" spans="1:13" ht="12">
      <c r="A655" s="137"/>
      <c r="B655" s="137"/>
      <c r="C655" s="137"/>
      <c r="D655" s="137"/>
      <c r="E655" s="137"/>
      <c r="F655" s="138"/>
      <c r="G655" s="171" t="s">
        <v>3425</v>
      </c>
      <c r="H655" s="137"/>
      <c r="I655" s="137"/>
      <c r="J655" s="137"/>
      <c r="K655" s="140"/>
      <c r="L655" s="144"/>
      <c r="M655" s="145"/>
    </row>
    <row r="656" spans="1:13" ht="12">
      <c r="A656" s="137"/>
      <c r="B656" s="137"/>
      <c r="C656" s="137"/>
      <c r="D656" s="137"/>
      <c r="E656" s="137"/>
      <c r="F656" s="138"/>
      <c r="G656" s="171" t="s">
        <v>3426</v>
      </c>
      <c r="H656" s="137"/>
      <c r="I656" s="137"/>
      <c r="J656" s="137"/>
      <c r="K656" s="140"/>
      <c r="L656" s="144"/>
      <c r="M656" s="145"/>
    </row>
    <row r="657" spans="1:13" ht="12">
      <c r="A657" s="137"/>
      <c r="B657" s="137"/>
      <c r="C657" s="137"/>
      <c r="D657" s="137"/>
      <c r="E657" s="137"/>
      <c r="F657" s="138"/>
      <c r="G657" s="136" t="s">
        <v>3427</v>
      </c>
      <c r="H657" s="137"/>
      <c r="I657" s="137"/>
      <c r="J657" s="137"/>
      <c r="K657" s="140"/>
      <c r="L657" s="144"/>
      <c r="M657" s="145"/>
    </row>
    <row r="658" spans="1:13" ht="409.5">
      <c r="A658" s="172">
        <v>130</v>
      </c>
      <c r="B658" s="172" t="s">
        <v>3428</v>
      </c>
      <c r="C658" s="172" t="s">
        <v>1725</v>
      </c>
      <c r="D658" s="172">
        <v>11001</v>
      </c>
      <c r="E658" s="172" t="s">
        <v>1726</v>
      </c>
      <c r="F658" s="173" t="s">
        <v>1726</v>
      </c>
      <c r="G658" s="174" t="s">
        <v>1727</v>
      </c>
      <c r="H658" s="172">
        <v>10.7861</v>
      </c>
      <c r="I658" s="172" t="s">
        <v>2534</v>
      </c>
      <c r="J658" s="172" t="s">
        <v>2627</v>
      </c>
      <c r="K658" s="177">
        <v>28785</v>
      </c>
      <c r="L658" s="173"/>
      <c r="M658" s="172"/>
    </row>
    <row r="659" spans="1:13" ht="12">
      <c r="A659" s="137">
        <v>131</v>
      </c>
      <c r="B659" s="137" t="s">
        <v>3429</v>
      </c>
      <c r="C659" s="139" t="s">
        <v>3430</v>
      </c>
      <c r="D659" s="137">
        <v>11001</v>
      </c>
      <c r="E659" s="137" t="s">
        <v>1726</v>
      </c>
      <c r="F659" s="138" t="s">
        <v>1726</v>
      </c>
      <c r="G659" s="136" t="s">
        <v>3431</v>
      </c>
      <c r="H659" s="140">
        <v>1.2485</v>
      </c>
      <c r="I659" s="137" t="s">
        <v>2534</v>
      </c>
      <c r="J659" s="137" t="s">
        <v>2627</v>
      </c>
      <c r="K659" s="140">
        <v>1388</v>
      </c>
      <c r="L659" s="144"/>
      <c r="M659" s="145"/>
    </row>
    <row r="660" spans="1:13" ht="12">
      <c r="A660" s="137"/>
      <c r="B660" s="137"/>
      <c r="C660" s="140"/>
      <c r="D660" s="137"/>
      <c r="E660" s="137"/>
      <c r="F660" s="138"/>
      <c r="G660" s="136" t="s">
        <v>3432</v>
      </c>
      <c r="H660" s="140"/>
      <c r="I660" s="137"/>
      <c r="J660" s="137"/>
      <c r="K660" s="140"/>
      <c r="L660" s="144"/>
      <c r="M660" s="145"/>
    </row>
    <row r="661" spans="1:13" ht="12">
      <c r="A661" s="137"/>
      <c r="B661" s="137"/>
      <c r="C661" s="140"/>
      <c r="D661" s="137"/>
      <c r="E661" s="137"/>
      <c r="F661" s="138"/>
      <c r="G661" s="136" t="s">
        <v>3433</v>
      </c>
      <c r="H661" s="140"/>
      <c r="I661" s="137"/>
      <c r="J661" s="137"/>
      <c r="K661" s="140"/>
      <c r="L661" s="144"/>
      <c r="M661" s="145"/>
    </row>
    <row r="662" spans="1:13" ht="12" customHeight="1">
      <c r="A662" s="147">
        <v>132</v>
      </c>
      <c r="B662" s="147" t="s">
        <v>3434</v>
      </c>
      <c r="C662" s="147" t="s">
        <v>624</v>
      </c>
      <c r="D662" s="147">
        <v>11001</v>
      </c>
      <c r="E662" s="147" t="s">
        <v>1726</v>
      </c>
      <c r="F662" s="138" t="s">
        <v>1726</v>
      </c>
      <c r="G662" s="161" t="s">
        <v>3435</v>
      </c>
      <c r="H662" s="147">
        <v>1.6606</v>
      </c>
      <c r="I662" s="147" t="s">
        <v>2534</v>
      </c>
      <c r="J662" s="147" t="s">
        <v>2627</v>
      </c>
      <c r="K662" s="178">
        <v>3635.7</v>
      </c>
      <c r="L662" s="147"/>
      <c r="M662" s="147"/>
    </row>
    <row r="663" spans="1:13" ht="12">
      <c r="A663" s="149"/>
      <c r="B663" s="149"/>
      <c r="C663" s="149"/>
      <c r="D663" s="149"/>
      <c r="E663" s="149"/>
      <c r="F663" s="138"/>
      <c r="G663" s="161" t="s">
        <v>3436</v>
      </c>
      <c r="H663" s="149"/>
      <c r="I663" s="149"/>
      <c r="J663" s="149"/>
      <c r="K663" s="179"/>
      <c r="L663" s="149"/>
      <c r="M663" s="149"/>
    </row>
    <row r="664" spans="1:13" ht="12">
      <c r="A664" s="149"/>
      <c r="B664" s="149"/>
      <c r="C664" s="149"/>
      <c r="D664" s="149"/>
      <c r="E664" s="149"/>
      <c r="F664" s="138"/>
      <c r="G664" s="161" t="s">
        <v>3437</v>
      </c>
      <c r="H664" s="149"/>
      <c r="I664" s="149"/>
      <c r="J664" s="149"/>
      <c r="K664" s="179"/>
      <c r="L664" s="149"/>
      <c r="M664" s="149"/>
    </row>
    <row r="665" spans="1:13" ht="12">
      <c r="A665" s="149"/>
      <c r="B665" s="149"/>
      <c r="C665" s="149"/>
      <c r="D665" s="149"/>
      <c r="E665" s="149"/>
      <c r="F665" s="138"/>
      <c r="G665" s="161" t="s">
        <v>3438</v>
      </c>
      <c r="H665" s="149"/>
      <c r="I665" s="149"/>
      <c r="J665" s="149"/>
      <c r="K665" s="179"/>
      <c r="L665" s="149"/>
      <c r="M665" s="149"/>
    </row>
    <row r="666" spans="1:13" ht="12">
      <c r="A666" s="149"/>
      <c r="B666" s="149"/>
      <c r="C666" s="149"/>
      <c r="D666" s="149"/>
      <c r="E666" s="149"/>
      <c r="F666" s="138"/>
      <c r="G666" s="161" t="s">
        <v>3439</v>
      </c>
      <c r="H666" s="149"/>
      <c r="I666" s="149"/>
      <c r="J666" s="149"/>
      <c r="K666" s="179"/>
      <c r="L666" s="149"/>
      <c r="M666" s="149"/>
    </row>
    <row r="667" spans="1:13" ht="12">
      <c r="A667" s="149"/>
      <c r="B667" s="149"/>
      <c r="C667" s="149"/>
      <c r="D667" s="149"/>
      <c r="E667" s="149"/>
      <c r="F667" s="138"/>
      <c r="G667" s="161" t="s">
        <v>3440</v>
      </c>
      <c r="H667" s="149"/>
      <c r="I667" s="149"/>
      <c r="J667" s="149"/>
      <c r="K667" s="179"/>
      <c r="L667" s="149"/>
      <c r="M667" s="149"/>
    </row>
    <row r="668" spans="1:13" ht="12">
      <c r="A668" s="149"/>
      <c r="B668" s="149"/>
      <c r="C668" s="149"/>
      <c r="D668" s="149"/>
      <c r="E668" s="149"/>
      <c r="F668" s="138"/>
      <c r="G668" s="161" t="s">
        <v>3441</v>
      </c>
      <c r="H668" s="149"/>
      <c r="I668" s="149"/>
      <c r="J668" s="149"/>
      <c r="K668" s="179"/>
      <c r="L668" s="149"/>
      <c r="M668" s="149"/>
    </row>
    <row r="669" spans="1:13" ht="12">
      <c r="A669" s="149"/>
      <c r="B669" s="149"/>
      <c r="C669" s="149"/>
      <c r="D669" s="149"/>
      <c r="E669" s="149"/>
      <c r="F669" s="138"/>
      <c r="G669" s="161" t="s">
        <v>3436</v>
      </c>
      <c r="H669" s="149"/>
      <c r="I669" s="149"/>
      <c r="J669" s="149"/>
      <c r="K669" s="179"/>
      <c r="L669" s="149"/>
      <c r="M669" s="149"/>
    </row>
    <row r="670" spans="1:13" ht="12">
      <c r="A670" s="149"/>
      <c r="B670" s="149"/>
      <c r="C670" s="149"/>
      <c r="D670" s="149"/>
      <c r="E670" s="149"/>
      <c r="F670" s="138"/>
      <c r="G670" s="161" t="s">
        <v>3442</v>
      </c>
      <c r="H670" s="149"/>
      <c r="I670" s="149"/>
      <c r="J670" s="149"/>
      <c r="K670" s="179"/>
      <c r="L670" s="149"/>
      <c r="M670" s="149"/>
    </row>
    <row r="671" spans="1:13" ht="12">
      <c r="A671" s="149"/>
      <c r="B671" s="149"/>
      <c r="C671" s="149"/>
      <c r="D671" s="149"/>
      <c r="E671" s="149"/>
      <c r="F671" s="138"/>
      <c r="G671" s="161" t="s">
        <v>3443</v>
      </c>
      <c r="H671" s="149"/>
      <c r="I671" s="149"/>
      <c r="J671" s="149"/>
      <c r="K671" s="179"/>
      <c r="L671" s="149"/>
      <c r="M671" s="149"/>
    </row>
    <row r="672" spans="1:13" ht="12">
      <c r="A672" s="149"/>
      <c r="B672" s="149"/>
      <c r="C672" s="149"/>
      <c r="D672" s="149"/>
      <c r="E672" s="149"/>
      <c r="F672" s="138"/>
      <c r="G672" s="161" t="s">
        <v>3444</v>
      </c>
      <c r="H672" s="149"/>
      <c r="I672" s="149"/>
      <c r="J672" s="149"/>
      <c r="K672" s="179"/>
      <c r="L672" s="149"/>
      <c r="M672" s="149"/>
    </row>
    <row r="673" spans="1:13" ht="12">
      <c r="A673" s="151"/>
      <c r="B673" s="151"/>
      <c r="C673" s="151"/>
      <c r="D673" s="151"/>
      <c r="E673" s="151"/>
      <c r="F673" s="138"/>
      <c r="G673" s="161" t="s">
        <v>3445</v>
      </c>
      <c r="H673" s="151"/>
      <c r="I673" s="151"/>
      <c r="J673" s="151"/>
      <c r="K673" s="180"/>
      <c r="L673" s="151"/>
      <c r="M673" s="151"/>
    </row>
    <row r="674" spans="1:13" ht="12">
      <c r="A674" s="137">
        <v>133</v>
      </c>
      <c r="B674" s="137" t="s">
        <v>3446</v>
      </c>
      <c r="C674" s="139" t="s">
        <v>3447</v>
      </c>
      <c r="D674" s="137">
        <v>11001</v>
      </c>
      <c r="E674" s="137" t="s">
        <v>1726</v>
      </c>
      <c r="F674" s="138" t="s">
        <v>1726</v>
      </c>
      <c r="G674" s="175" t="s">
        <v>3448</v>
      </c>
      <c r="H674" s="176">
        <v>0.7423</v>
      </c>
      <c r="I674" s="137" t="s">
        <v>2534</v>
      </c>
      <c r="J674" s="137" t="s">
        <v>2627</v>
      </c>
      <c r="K674" s="140">
        <v>1506.58</v>
      </c>
      <c r="L674" s="144"/>
      <c r="M674" s="145"/>
    </row>
    <row r="675" spans="1:13" ht="12">
      <c r="A675" s="137"/>
      <c r="B675" s="137"/>
      <c r="C675" s="140"/>
      <c r="D675" s="137"/>
      <c r="E675" s="137"/>
      <c r="F675" s="138"/>
      <c r="G675" s="175" t="s">
        <v>3449</v>
      </c>
      <c r="H675" s="176"/>
      <c r="I675" s="137"/>
      <c r="J675" s="137"/>
      <c r="K675" s="140"/>
      <c r="L675" s="144"/>
      <c r="M675" s="145"/>
    </row>
    <row r="676" spans="1:13" ht="12">
      <c r="A676" s="137"/>
      <c r="B676" s="137"/>
      <c r="C676" s="140"/>
      <c r="D676" s="137"/>
      <c r="E676" s="137"/>
      <c r="F676" s="138"/>
      <c r="G676" s="175" t="s">
        <v>3450</v>
      </c>
      <c r="H676" s="176"/>
      <c r="I676" s="137"/>
      <c r="J676" s="137"/>
      <c r="K676" s="140"/>
      <c r="L676" s="144"/>
      <c r="M676" s="145"/>
    </row>
    <row r="677" spans="1:13" ht="12">
      <c r="A677" s="137">
        <v>134</v>
      </c>
      <c r="B677" s="137" t="s">
        <v>3451</v>
      </c>
      <c r="C677" s="137" t="s">
        <v>625</v>
      </c>
      <c r="D677" s="137">
        <v>11001</v>
      </c>
      <c r="E677" s="137" t="s">
        <v>1726</v>
      </c>
      <c r="F677" s="138" t="s">
        <v>1726</v>
      </c>
      <c r="G677" s="136" t="s">
        <v>3452</v>
      </c>
      <c r="H677" s="137">
        <v>2.6431</v>
      </c>
      <c r="I677" s="137" t="s">
        <v>2534</v>
      </c>
      <c r="J677" s="137" t="s">
        <v>2627</v>
      </c>
      <c r="K677" s="140">
        <v>3373.94</v>
      </c>
      <c r="L677" s="144"/>
      <c r="M677" s="145"/>
    </row>
    <row r="678" spans="1:13" ht="12">
      <c r="A678" s="137"/>
      <c r="B678" s="137"/>
      <c r="C678" s="137"/>
      <c r="D678" s="137"/>
      <c r="E678" s="137"/>
      <c r="F678" s="138"/>
      <c r="G678" s="136" t="s">
        <v>3453</v>
      </c>
      <c r="H678" s="137"/>
      <c r="I678" s="137"/>
      <c r="J678" s="137"/>
      <c r="K678" s="140"/>
      <c r="L678" s="144"/>
      <c r="M678" s="145"/>
    </row>
    <row r="679" spans="1:13" ht="12">
      <c r="A679" s="137"/>
      <c r="B679" s="137"/>
      <c r="C679" s="137"/>
      <c r="D679" s="137"/>
      <c r="E679" s="137"/>
      <c r="F679" s="138"/>
      <c r="G679" s="136" t="s">
        <v>3454</v>
      </c>
      <c r="H679" s="137"/>
      <c r="I679" s="137"/>
      <c r="J679" s="137"/>
      <c r="K679" s="140"/>
      <c r="L679" s="144"/>
      <c r="M679" s="145"/>
    </row>
    <row r="680" spans="1:13" ht="12">
      <c r="A680" s="137">
        <v>135</v>
      </c>
      <c r="B680" s="137" t="s">
        <v>3455</v>
      </c>
      <c r="C680" s="137" t="s">
        <v>634</v>
      </c>
      <c r="D680" s="137">
        <v>11001</v>
      </c>
      <c r="E680" s="137" t="s">
        <v>1726</v>
      </c>
      <c r="F680" s="138" t="s">
        <v>1726</v>
      </c>
      <c r="G680" s="136" t="s">
        <v>3456</v>
      </c>
      <c r="H680" s="137">
        <v>0.8797</v>
      </c>
      <c r="I680" s="137" t="s">
        <v>2534</v>
      </c>
      <c r="J680" s="137" t="s">
        <v>2627</v>
      </c>
      <c r="K680" s="140">
        <v>1816.15</v>
      </c>
      <c r="L680" s="144"/>
      <c r="M680" s="145"/>
    </row>
    <row r="681" spans="1:13" ht="12">
      <c r="A681" s="137"/>
      <c r="B681" s="137"/>
      <c r="C681" s="137"/>
      <c r="D681" s="137"/>
      <c r="E681" s="137"/>
      <c r="F681" s="138"/>
      <c r="G681" s="136" t="s">
        <v>3457</v>
      </c>
      <c r="H681" s="137"/>
      <c r="I681" s="137"/>
      <c r="J681" s="137"/>
      <c r="K681" s="140"/>
      <c r="L681" s="144"/>
      <c r="M681" s="145"/>
    </row>
    <row r="682" spans="1:13" ht="12">
      <c r="A682" s="137"/>
      <c r="B682" s="137"/>
      <c r="C682" s="137"/>
      <c r="D682" s="137"/>
      <c r="E682" s="137"/>
      <c r="F682" s="138"/>
      <c r="G682" s="136" t="s">
        <v>3458</v>
      </c>
      <c r="H682" s="137"/>
      <c r="I682" s="137"/>
      <c r="J682" s="137"/>
      <c r="K682" s="140"/>
      <c r="L682" s="144"/>
      <c r="M682" s="145"/>
    </row>
    <row r="683" spans="1:13" ht="12">
      <c r="A683" s="137">
        <v>136</v>
      </c>
      <c r="B683" s="137" t="s">
        <v>3459</v>
      </c>
      <c r="C683" s="137" t="s">
        <v>1742</v>
      </c>
      <c r="D683" s="137">
        <v>11001</v>
      </c>
      <c r="E683" s="137" t="s">
        <v>1726</v>
      </c>
      <c r="F683" s="138" t="s">
        <v>1726</v>
      </c>
      <c r="G683" s="136" t="s">
        <v>3460</v>
      </c>
      <c r="H683" s="176">
        <v>1.5474</v>
      </c>
      <c r="I683" s="137" t="s">
        <v>2534</v>
      </c>
      <c r="J683" s="137" t="s">
        <v>2627</v>
      </c>
      <c r="K683" s="140">
        <v>3561.17</v>
      </c>
      <c r="L683" s="144"/>
      <c r="M683" s="145"/>
    </row>
    <row r="684" spans="1:13" ht="12">
      <c r="A684" s="137"/>
      <c r="B684" s="137"/>
      <c r="C684" s="137"/>
      <c r="D684" s="137"/>
      <c r="E684" s="137"/>
      <c r="F684" s="138"/>
      <c r="G684" s="136" t="s">
        <v>3461</v>
      </c>
      <c r="H684" s="176"/>
      <c r="I684" s="137"/>
      <c r="J684" s="137"/>
      <c r="K684" s="140"/>
      <c r="L684" s="144"/>
      <c r="M684" s="145"/>
    </row>
    <row r="685" spans="1:13" ht="12">
      <c r="A685" s="137"/>
      <c r="B685" s="137"/>
      <c r="C685" s="137"/>
      <c r="D685" s="137"/>
      <c r="E685" s="137"/>
      <c r="F685" s="138"/>
      <c r="G685" s="136" t="s">
        <v>3462</v>
      </c>
      <c r="H685" s="176"/>
      <c r="I685" s="137"/>
      <c r="J685" s="137"/>
      <c r="K685" s="140"/>
      <c r="L685" s="144"/>
      <c r="M685" s="145"/>
    </row>
    <row r="686" spans="1:13" ht="12">
      <c r="A686" s="137"/>
      <c r="B686" s="137"/>
      <c r="C686" s="137"/>
      <c r="D686" s="137"/>
      <c r="E686" s="137"/>
      <c r="F686" s="138"/>
      <c r="G686" s="136" t="s">
        <v>3463</v>
      </c>
      <c r="H686" s="176"/>
      <c r="I686" s="137"/>
      <c r="J686" s="137"/>
      <c r="K686" s="140"/>
      <c r="L686" s="144"/>
      <c r="M686" s="145"/>
    </row>
    <row r="687" spans="1:13" ht="12">
      <c r="A687" s="137"/>
      <c r="B687" s="137"/>
      <c r="C687" s="137"/>
      <c r="D687" s="137"/>
      <c r="E687" s="137"/>
      <c r="F687" s="138"/>
      <c r="G687" s="136" t="s">
        <v>3464</v>
      </c>
      <c r="H687" s="176"/>
      <c r="I687" s="137"/>
      <c r="J687" s="137"/>
      <c r="K687" s="140"/>
      <c r="L687" s="144"/>
      <c r="M687" s="145"/>
    </row>
    <row r="688" spans="1:13" ht="12">
      <c r="A688" s="137"/>
      <c r="B688" s="137"/>
      <c r="C688" s="137"/>
      <c r="D688" s="137"/>
      <c r="E688" s="137"/>
      <c r="F688" s="138"/>
      <c r="G688" s="136" t="s">
        <v>3462</v>
      </c>
      <c r="H688" s="176"/>
      <c r="I688" s="137"/>
      <c r="J688" s="137"/>
      <c r="K688" s="140"/>
      <c r="L688" s="144"/>
      <c r="M688" s="145"/>
    </row>
    <row r="689" spans="1:13" ht="12">
      <c r="A689" s="137"/>
      <c r="B689" s="137"/>
      <c r="C689" s="137"/>
      <c r="D689" s="137"/>
      <c r="E689" s="137"/>
      <c r="F689" s="138"/>
      <c r="G689" s="136" t="s">
        <v>3465</v>
      </c>
      <c r="H689" s="176"/>
      <c r="I689" s="137"/>
      <c r="J689" s="137"/>
      <c r="K689" s="140"/>
      <c r="L689" s="144"/>
      <c r="M689" s="145"/>
    </row>
    <row r="690" spans="1:13" ht="12">
      <c r="A690" s="137"/>
      <c r="B690" s="137"/>
      <c r="C690" s="137"/>
      <c r="D690" s="137"/>
      <c r="E690" s="137"/>
      <c r="F690" s="138"/>
      <c r="G690" s="136" t="s">
        <v>3466</v>
      </c>
      <c r="H690" s="176"/>
      <c r="I690" s="137"/>
      <c r="J690" s="137"/>
      <c r="K690" s="140"/>
      <c r="L690" s="144"/>
      <c r="M690" s="145"/>
    </row>
    <row r="691" spans="1:13" ht="23.25" customHeight="1">
      <c r="A691" s="147">
        <v>137</v>
      </c>
      <c r="B691" s="147" t="s">
        <v>3467</v>
      </c>
      <c r="C691" s="148" t="s">
        <v>3468</v>
      </c>
      <c r="D691" s="147">
        <v>11001</v>
      </c>
      <c r="E691" s="147" t="s">
        <v>1726</v>
      </c>
      <c r="F691" s="138" t="s">
        <v>1726</v>
      </c>
      <c r="G691" s="136" t="s">
        <v>3435</v>
      </c>
      <c r="H691" s="147">
        <v>7.7112</v>
      </c>
      <c r="I691" s="147" t="s">
        <v>2572</v>
      </c>
      <c r="J691" s="147" t="s">
        <v>2510</v>
      </c>
      <c r="K691" s="147">
        <v>7356.61</v>
      </c>
      <c r="L691" s="147"/>
      <c r="M691" s="147" t="s">
        <v>3469</v>
      </c>
    </row>
    <row r="692" spans="1:13" ht="12">
      <c r="A692" s="149"/>
      <c r="B692" s="149"/>
      <c r="C692" s="149"/>
      <c r="D692" s="149"/>
      <c r="E692" s="149"/>
      <c r="F692" s="138"/>
      <c r="G692" s="136" t="s">
        <v>3470</v>
      </c>
      <c r="H692" s="149"/>
      <c r="I692" s="149"/>
      <c r="J692" s="149"/>
      <c r="K692" s="149"/>
      <c r="L692" s="149"/>
      <c r="M692" s="149"/>
    </row>
    <row r="693" spans="1:13" ht="12">
      <c r="A693" s="149"/>
      <c r="B693" s="149"/>
      <c r="C693" s="149"/>
      <c r="D693" s="149"/>
      <c r="E693" s="149"/>
      <c r="F693" s="138"/>
      <c r="G693" s="136" t="s">
        <v>3471</v>
      </c>
      <c r="H693" s="149"/>
      <c r="I693" s="149"/>
      <c r="J693" s="149"/>
      <c r="K693" s="149"/>
      <c r="L693" s="149"/>
      <c r="M693" s="149"/>
    </row>
    <row r="694" spans="1:13" ht="12">
      <c r="A694" s="149"/>
      <c r="B694" s="149"/>
      <c r="C694" s="149"/>
      <c r="D694" s="149"/>
      <c r="E694" s="149"/>
      <c r="F694" s="138"/>
      <c r="G694" s="136" t="s">
        <v>3472</v>
      </c>
      <c r="H694" s="149"/>
      <c r="I694" s="149"/>
      <c r="J694" s="149"/>
      <c r="K694" s="149"/>
      <c r="L694" s="149"/>
      <c r="M694" s="149"/>
    </row>
    <row r="695" spans="1:13" ht="12">
      <c r="A695" s="149"/>
      <c r="B695" s="149"/>
      <c r="C695" s="149"/>
      <c r="D695" s="149"/>
      <c r="E695" s="149"/>
      <c r="F695" s="138"/>
      <c r="G695" s="136" t="s">
        <v>3473</v>
      </c>
      <c r="H695" s="149"/>
      <c r="I695" s="149"/>
      <c r="J695" s="149"/>
      <c r="K695" s="149"/>
      <c r="L695" s="149"/>
      <c r="M695" s="149"/>
    </row>
    <row r="696" spans="1:13" ht="12">
      <c r="A696" s="149"/>
      <c r="B696" s="149"/>
      <c r="C696" s="149"/>
      <c r="D696" s="149"/>
      <c r="E696" s="149"/>
      <c r="F696" s="138"/>
      <c r="G696" s="136" t="s">
        <v>3474</v>
      </c>
      <c r="H696" s="149"/>
      <c r="I696" s="149"/>
      <c r="J696" s="149"/>
      <c r="K696" s="149"/>
      <c r="L696" s="149"/>
      <c r="M696" s="149"/>
    </row>
    <row r="697" spans="1:13" ht="12">
      <c r="A697" s="149"/>
      <c r="B697" s="149"/>
      <c r="C697" s="149"/>
      <c r="D697" s="149"/>
      <c r="E697" s="149"/>
      <c r="F697" s="138"/>
      <c r="G697" s="136" t="s">
        <v>3475</v>
      </c>
      <c r="H697" s="149"/>
      <c r="I697" s="149"/>
      <c r="J697" s="149"/>
      <c r="K697" s="149"/>
      <c r="L697" s="149"/>
      <c r="M697" s="149"/>
    </row>
    <row r="698" spans="1:13" ht="12">
      <c r="A698" s="149"/>
      <c r="B698" s="149"/>
      <c r="C698" s="149"/>
      <c r="D698" s="149"/>
      <c r="E698" s="149"/>
      <c r="F698" s="138"/>
      <c r="G698" s="136" t="s">
        <v>3476</v>
      </c>
      <c r="H698" s="149"/>
      <c r="I698" s="149"/>
      <c r="J698" s="149"/>
      <c r="K698" s="149"/>
      <c r="L698" s="149"/>
      <c r="M698" s="149"/>
    </row>
    <row r="699" spans="1:13" ht="12">
      <c r="A699" s="149"/>
      <c r="B699" s="149"/>
      <c r="C699" s="149"/>
      <c r="D699" s="149"/>
      <c r="E699" s="149"/>
      <c r="F699" s="138"/>
      <c r="G699" s="136" t="s">
        <v>3441</v>
      </c>
      <c r="H699" s="149"/>
      <c r="I699" s="149"/>
      <c r="J699" s="149"/>
      <c r="K699" s="149"/>
      <c r="L699" s="149"/>
      <c r="M699" s="149"/>
    </row>
    <row r="700" spans="1:13" ht="12">
      <c r="A700" s="149"/>
      <c r="B700" s="149"/>
      <c r="C700" s="149"/>
      <c r="D700" s="149"/>
      <c r="E700" s="149"/>
      <c r="F700" s="138"/>
      <c r="G700" s="136" t="s">
        <v>3477</v>
      </c>
      <c r="H700" s="149"/>
      <c r="I700" s="149"/>
      <c r="J700" s="149"/>
      <c r="K700" s="149"/>
      <c r="L700" s="149"/>
      <c r="M700" s="149"/>
    </row>
    <row r="701" spans="1:13" ht="12">
      <c r="A701" s="149"/>
      <c r="B701" s="149"/>
      <c r="C701" s="149"/>
      <c r="D701" s="149"/>
      <c r="E701" s="149"/>
      <c r="F701" s="138"/>
      <c r="G701" s="136" t="s">
        <v>3478</v>
      </c>
      <c r="H701" s="149"/>
      <c r="I701" s="149"/>
      <c r="J701" s="149"/>
      <c r="K701" s="149"/>
      <c r="L701" s="149"/>
      <c r="M701" s="149"/>
    </row>
    <row r="702" spans="1:13" ht="12">
      <c r="A702" s="149"/>
      <c r="B702" s="149"/>
      <c r="C702" s="149"/>
      <c r="D702" s="149"/>
      <c r="E702" s="149"/>
      <c r="F702" s="138"/>
      <c r="G702" s="136" t="s">
        <v>3479</v>
      </c>
      <c r="H702" s="149"/>
      <c r="I702" s="149"/>
      <c r="J702" s="149"/>
      <c r="K702" s="149"/>
      <c r="L702" s="149"/>
      <c r="M702" s="149"/>
    </row>
    <row r="703" spans="1:13" ht="12">
      <c r="A703" s="149"/>
      <c r="B703" s="149"/>
      <c r="C703" s="149"/>
      <c r="D703" s="149"/>
      <c r="E703" s="149"/>
      <c r="F703" s="138"/>
      <c r="G703" s="136" t="s">
        <v>3480</v>
      </c>
      <c r="H703" s="149"/>
      <c r="I703" s="149"/>
      <c r="J703" s="149"/>
      <c r="K703" s="149"/>
      <c r="L703" s="149"/>
      <c r="M703" s="149"/>
    </row>
    <row r="704" spans="1:13" ht="12">
      <c r="A704" s="151"/>
      <c r="B704" s="151"/>
      <c r="C704" s="151"/>
      <c r="D704" s="151"/>
      <c r="E704" s="151"/>
      <c r="F704" s="138"/>
      <c r="G704" s="136" t="s">
        <v>3476</v>
      </c>
      <c r="H704" s="151"/>
      <c r="I704" s="151"/>
      <c r="J704" s="151"/>
      <c r="K704" s="151"/>
      <c r="L704" s="151"/>
      <c r="M704" s="151"/>
    </row>
    <row r="705" spans="1:13" ht="12">
      <c r="A705" s="137">
        <v>138</v>
      </c>
      <c r="B705" s="137" t="s">
        <v>3481</v>
      </c>
      <c r="C705" s="137" t="s">
        <v>661</v>
      </c>
      <c r="D705" s="137">
        <v>32008</v>
      </c>
      <c r="E705" s="137" t="s">
        <v>48</v>
      </c>
      <c r="F705" s="138"/>
      <c r="G705" s="136" t="s">
        <v>3482</v>
      </c>
      <c r="H705" s="137">
        <v>0.4236</v>
      </c>
      <c r="I705" s="137" t="s">
        <v>2534</v>
      </c>
      <c r="J705" s="137" t="s">
        <v>3483</v>
      </c>
      <c r="K705" s="137" t="s">
        <v>3484</v>
      </c>
      <c r="L705" s="144"/>
      <c r="M705" s="145"/>
    </row>
    <row r="706" spans="1:13" ht="12">
      <c r="A706" s="137"/>
      <c r="B706" s="137"/>
      <c r="C706" s="137"/>
      <c r="D706" s="137"/>
      <c r="E706" s="137"/>
      <c r="F706" s="138"/>
      <c r="G706" s="136" t="s">
        <v>3485</v>
      </c>
      <c r="H706" s="137"/>
      <c r="I706" s="137"/>
      <c r="J706" s="162"/>
      <c r="K706" s="137">
        <v>17990.49</v>
      </c>
      <c r="L706" s="144"/>
      <c r="M706" s="145"/>
    </row>
    <row r="707" spans="1:13" ht="12">
      <c r="A707" s="137"/>
      <c r="B707" s="137"/>
      <c r="C707" s="137"/>
      <c r="D707" s="137"/>
      <c r="E707" s="137"/>
      <c r="F707" s="138"/>
      <c r="G707" s="136" t="s">
        <v>3486</v>
      </c>
      <c r="H707" s="137"/>
      <c r="I707" s="137"/>
      <c r="J707" s="137" t="s">
        <v>3487</v>
      </c>
      <c r="K707" s="137" t="s">
        <v>3488</v>
      </c>
      <c r="L707" s="144"/>
      <c r="M707" s="145"/>
    </row>
    <row r="708" spans="1:13" ht="12">
      <c r="A708" s="137"/>
      <c r="B708" s="137"/>
      <c r="C708" s="137"/>
      <c r="D708" s="137"/>
      <c r="E708" s="137"/>
      <c r="F708" s="138"/>
      <c r="G708" s="160"/>
      <c r="H708" s="137"/>
      <c r="I708" s="137"/>
      <c r="J708" s="162"/>
      <c r="K708" s="137">
        <v>2207</v>
      </c>
      <c r="L708" s="144"/>
      <c r="M708" s="145"/>
    </row>
    <row r="709" spans="1:13" ht="12">
      <c r="A709" s="137">
        <v>139</v>
      </c>
      <c r="B709" s="137" t="s">
        <v>3489</v>
      </c>
      <c r="C709" s="137" t="s">
        <v>728</v>
      </c>
      <c r="D709" s="137">
        <v>83906</v>
      </c>
      <c r="E709" s="137" t="s">
        <v>2599</v>
      </c>
      <c r="F709" s="138" t="s">
        <v>2599</v>
      </c>
      <c r="G709" s="136" t="s">
        <v>3490</v>
      </c>
      <c r="H709" s="137">
        <v>0.4056</v>
      </c>
      <c r="I709" s="137" t="s">
        <v>2509</v>
      </c>
      <c r="J709" s="137" t="s">
        <v>2627</v>
      </c>
      <c r="K709" s="140">
        <v>5602.25</v>
      </c>
      <c r="L709" s="144" t="s">
        <v>2511</v>
      </c>
      <c r="M709" s="146" t="s">
        <v>2215</v>
      </c>
    </row>
    <row r="710" spans="1:13" ht="12">
      <c r="A710" s="137"/>
      <c r="B710" s="137"/>
      <c r="C710" s="137"/>
      <c r="D710" s="137"/>
      <c r="E710" s="137"/>
      <c r="F710" s="138"/>
      <c r="G710" s="136" t="s">
        <v>3491</v>
      </c>
      <c r="H710" s="137"/>
      <c r="I710" s="137"/>
      <c r="J710" s="137"/>
      <c r="K710" s="140"/>
      <c r="L710" s="144"/>
      <c r="M710" s="145"/>
    </row>
    <row r="711" spans="1:13" ht="12">
      <c r="A711" s="137"/>
      <c r="B711" s="137"/>
      <c r="C711" s="137"/>
      <c r="D711" s="137"/>
      <c r="E711" s="137"/>
      <c r="F711" s="138"/>
      <c r="G711" s="136" t="s">
        <v>3492</v>
      </c>
      <c r="H711" s="137"/>
      <c r="I711" s="137"/>
      <c r="J711" s="137"/>
      <c r="K711" s="140"/>
      <c r="L711" s="144"/>
      <c r="M711" s="145"/>
    </row>
    <row r="712" spans="1:13" ht="12">
      <c r="A712" s="137"/>
      <c r="B712" s="137"/>
      <c r="C712" s="137"/>
      <c r="D712" s="137"/>
      <c r="E712" s="137"/>
      <c r="F712" s="138"/>
      <c r="G712" s="136" t="s">
        <v>3493</v>
      </c>
      <c r="H712" s="137"/>
      <c r="I712" s="137"/>
      <c r="J712" s="137"/>
      <c r="K712" s="140"/>
      <c r="L712" s="144"/>
      <c r="M712" s="145"/>
    </row>
    <row r="713" spans="1:13" ht="12">
      <c r="A713" s="137"/>
      <c r="B713" s="137"/>
      <c r="C713" s="137"/>
      <c r="D713" s="137"/>
      <c r="E713" s="137"/>
      <c r="F713" s="138"/>
      <c r="G713" s="136" t="s">
        <v>3494</v>
      </c>
      <c r="H713" s="137"/>
      <c r="I713" s="137"/>
      <c r="J713" s="137"/>
      <c r="K713" s="140"/>
      <c r="L713" s="144"/>
      <c r="M713" s="145"/>
    </row>
    <row r="714" spans="1:13" ht="12">
      <c r="A714" s="137"/>
      <c r="B714" s="137"/>
      <c r="C714" s="137"/>
      <c r="D714" s="137"/>
      <c r="E714" s="137"/>
      <c r="F714" s="138"/>
      <c r="G714" s="136" t="s">
        <v>3495</v>
      </c>
      <c r="H714" s="137"/>
      <c r="I714" s="137"/>
      <c r="J714" s="137"/>
      <c r="K714" s="140"/>
      <c r="L714" s="144"/>
      <c r="M714" s="145"/>
    </row>
    <row r="715" spans="1:13" ht="12">
      <c r="A715" s="137"/>
      <c r="B715" s="137"/>
      <c r="C715" s="137"/>
      <c r="D715" s="137"/>
      <c r="E715" s="137"/>
      <c r="F715" s="138"/>
      <c r="G715" s="136" t="s">
        <v>3496</v>
      </c>
      <c r="H715" s="137"/>
      <c r="I715" s="137"/>
      <c r="J715" s="137"/>
      <c r="K715" s="140"/>
      <c r="L715" s="144"/>
      <c r="M715" s="145"/>
    </row>
    <row r="716" spans="1:13" ht="12">
      <c r="A716" s="137"/>
      <c r="B716" s="137"/>
      <c r="C716" s="137"/>
      <c r="D716" s="137"/>
      <c r="E716" s="137"/>
      <c r="F716" s="138"/>
      <c r="G716" s="136" t="s">
        <v>3497</v>
      </c>
      <c r="H716" s="137"/>
      <c r="I716" s="137"/>
      <c r="J716" s="137"/>
      <c r="K716" s="140"/>
      <c r="L716" s="144"/>
      <c r="M716" s="145"/>
    </row>
    <row r="717" spans="1:13" ht="12">
      <c r="A717" s="137"/>
      <c r="B717" s="137"/>
      <c r="C717" s="137"/>
      <c r="D717" s="137"/>
      <c r="E717" s="137"/>
      <c r="F717" s="138"/>
      <c r="G717" s="136" t="s">
        <v>3498</v>
      </c>
      <c r="H717" s="137"/>
      <c r="I717" s="137"/>
      <c r="J717" s="137"/>
      <c r="K717" s="140"/>
      <c r="L717" s="144"/>
      <c r="M717" s="145"/>
    </row>
    <row r="718" spans="1:13" ht="12">
      <c r="A718" s="137"/>
      <c r="B718" s="137"/>
      <c r="C718" s="137"/>
      <c r="D718" s="137"/>
      <c r="E718" s="137"/>
      <c r="F718" s="138"/>
      <c r="G718" s="136" t="s">
        <v>3499</v>
      </c>
      <c r="H718" s="137"/>
      <c r="I718" s="137"/>
      <c r="J718" s="137"/>
      <c r="K718" s="140"/>
      <c r="L718" s="144"/>
      <c r="M718" s="145"/>
    </row>
    <row r="719" spans="1:13" ht="12">
      <c r="A719" s="137"/>
      <c r="B719" s="137"/>
      <c r="C719" s="137"/>
      <c r="D719" s="137"/>
      <c r="E719" s="137"/>
      <c r="F719" s="138"/>
      <c r="G719" s="136" t="s">
        <v>3500</v>
      </c>
      <c r="H719" s="137"/>
      <c r="I719" s="137"/>
      <c r="J719" s="137"/>
      <c r="K719" s="140"/>
      <c r="L719" s="144"/>
      <c r="M719" s="145"/>
    </row>
    <row r="720" spans="1:13" ht="24">
      <c r="A720" s="137"/>
      <c r="B720" s="137"/>
      <c r="C720" s="137"/>
      <c r="D720" s="137"/>
      <c r="E720" s="137"/>
      <c r="F720" s="138"/>
      <c r="G720" s="136" t="s">
        <v>3501</v>
      </c>
      <c r="H720" s="137"/>
      <c r="I720" s="137"/>
      <c r="J720" s="137"/>
      <c r="K720" s="140"/>
      <c r="L720" s="144"/>
      <c r="M720" s="145"/>
    </row>
    <row r="721" spans="1:13" ht="12">
      <c r="A721" s="137"/>
      <c r="B721" s="137"/>
      <c r="C721" s="137"/>
      <c r="D721" s="137"/>
      <c r="E721" s="137"/>
      <c r="F721" s="138"/>
      <c r="G721" s="136" t="s">
        <v>3502</v>
      </c>
      <c r="H721" s="137"/>
      <c r="I721" s="137"/>
      <c r="J721" s="137"/>
      <c r="K721" s="140"/>
      <c r="L721" s="144"/>
      <c r="M721" s="145"/>
    </row>
    <row r="722" spans="1:13" ht="12">
      <c r="A722" s="137"/>
      <c r="B722" s="137"/>
      <c r="C722" s="137"/>
      <c r="D722" s="137"/>
      <c r="E722" s="137"/>
      <c r="F722" s="138"/>
      <c r="G722" s="136" t="s">
        <v>3503</v>
      </c>
      <c r="H722" s="137"/>
      <c r="I722" s="137"/>
      <c r="J722" s="137"/>
      <c r="K722" s="140"/>
      <c r="L722" s="144"/>
      <c r="M722" s="145"/>
    </row>
    <row r="723" spans="1:13" ht="12">
      <c r="A723" s="137"/>
      <c r="B723" s="137"/>
      <c r="C723" s="137"/>
      <c r="D723" s="137"/>
      <c r="E723" s="137"/>
      <c r="F723" s="138"/>
      <c r="G723" s="136" t="s">
        <v>3504</v>
      </c>
      <c r="H723" s="137"/>
      <c r="I723" s="137"/>
      <c r="J723" s="137"/>
      <c r="K723" s="140"/>
      <c r="L723" s="144"/>
      <c r="M723" s="145"/>
    </row>
    <row r="724" spans="1:13" ht="12">
      <c r="A724" s="137">
        <v>140</v>
      </c>
      <c r="B724" s="137" t="s">
        <v>3505</v>
      </c>
      <c r="C724" s="137" t="s">
        <v>730</v>
      </c>
      <c r="D724" s="137">
        <v>83906</v>
      </c>
      <c r="E724" s="137" t="s">
        <v>2599</v>
      </c>
      <c r="F724" s="138" t="s">
        <v>2599</v>
      </c>
      <c r="G724" s="161" t="s">
        <v>3506</v>
      </c>
      <c r="H724" s="137">
        <v>0.1871</v>
      </c>
      <c r="I724" s="128" t="s">
        <v>2614</v>
      </c>
      <c r="J724" s="137" t="s">
        <v>2627</v>
      </c>
      <c r="K724" s="137">
        <v>2484.1</v>
      </c>
      <c r="L724" s="144" t="s">
        <v>2511</v>
      </c>
      <c r="M724" s="146" t="s">
        <v>2215</v>
      </c>
    </row>
    <row r="725" spans="1:13" ht="12">
      <c r="A725" s="137"/>
      <c r="B725" s="137"/>
      <c r="C725" s="137"/>
      <c r="D725" s="137"/>
      <c r="E725" s="137"/>
      <c r="F725" s="138"/>
      <c r="G725" s="161" t="s">
        <v>3507</v>
      </c>
      <c r="H725" s="137"/>
      <c r="I725" s="137"/>
      <c r="J725" s="137"/>
      <c r="K725" s="137"/>
      <c r="L725" s="144"/>
      <c r="M725" s="145"/>
    </row>
    <row r="726" spans="1:13" ht="12">
      <c r="A726" s="137"/>
      <c r="B726" s="137"/>
      <c r="C726" s="137"/>
      <c r="D726" s="137"/>
      <c r="E726" s="137"/>
      <c r="F726" s="138"/>
      <c r="G726" s="161" t="s">
        <v>3508</v>
      </c>
      <c r="H726" s="137"/>
      <c r="I726" s="137"/>
      <c r="J726" s="137"/>
      <c r="K726" s="137"/>
      <c r="L726" s="144"/>
      <c r="M726" s="145"/>
    </row>
    <row r="727" spans="1:13" ht="15" customHeight="1">
      <c r="A727" s="137">
        <v>141</v>
      </c>
      <c r="B727" s="137" t="s">
        <v>3509</v>
      </c>
      <c r="C727" s="137" t="s">
        <v>1865</v>
      </c>
      <c r="D727" s="137">
        <v>83906</v>
      </c>
      <c r="E727" s="137" t="s">
        <v>2599</v>
      </c>
      <c r="F727" s="138" t="s">
        <v>2599</v>
      </c>
      <c r="G727" s="136" t="s">
        <v>3510</v>
      </c>
      <c r="H727" s="137">
        <v>0.3448</v>
      </c>
      <c r="I727" s="137" t="s">
        <v>2534</v>
      </c>
      <c r="J727" s="137" t="s">
        <v>2510</v>
      </c>
      <c r="K727" s="137">
        <v>774</v>
      </c>
      <c r="L727" s="144"/>
      <c r="M727" s="145"/>
    </row>
    <row r="728" spans="1:13" ht="12">
      <c r="A728" s="137"/>
      <c r="B728" s="137"/>
      <c r="C728" s="137"/>
      <c r="D728" s="137"/>
      <c r="E728" s="137"/>
      <c r="F728" s="138"/>
      <c r="G728" s="136" t="s">
        <v>3511</v>
      </c>
      <c r="H728" s="137"/>
      <c r="I728" s="137"/>
      <c r="J728" s="137"/>
      <c r="K728" s="137"/>
      <c r="L728" s="144"/>
      <c r="M728" s="145"/>
    </row>
    <row r="729" spans="1:13" ht="12">
      <c r="A729" s="137"/>
      <c r="B729" s="137"/>
      <c r="C729" s="137"/>
      <c r="D729" s="137"/>
      <c r="E729" s="137"/>
      <c r="F729" s="138"/>
      <c r="G729" s="136" t="s">
        <v>3512</v>
      </c>
      <c r="H729" s="137"/>
      <c r="I729" s="137"/>
      <c r="J729" s="137"/>
      <c r="K729" s="137"/>
      <c r="L729" s="144"/>
      <c r="M729" s="145"/>
    </row>
    <row r="730" spans="1:27" ht="12.75">
      <c r="A730" s="137"/>
      <c r="B730" s="137"/>
      <c r="C730" s="137"/>
      <c r="D730" s="137"/>
      <c r="E730" s="137"/>
      <c r="F730" s="138"/>
      <c r="G730" s="136" t="s">
        <v>3513</v>
      </c>
      <c r="H730" s="137"/>
      <c r="I730" s="137"/>
      <c r="J730" s="137"/>
      <c r="K730" s="137"/>
      <c r="L730" s="144"/>
      <c r="M730" s="145"/>
      <c r="N730" s="119"/>
      <c r="O730" s="119"/>
      <c r="P730" s="119"/>
      <c r="Q730" s="119"/>
      <c r="R730" s="119"/>
      <c r="S730" s="119"/>
      <c r="T730" s="119"/>
      <c r="U730" s="119"/>
      <c r="V730" s="119"/>
      <c r="W730" s="119"/>
      <c r="X730" s="119"/>
      <c r="Y730" s="119"/>
      <c r="Z730" s="119"/>
      <c r="AA730" s="119"/>
    </row>
    <row r="731" spans="1:27" s="115" customFormat="1" ht="15" customHeight="1">
      <c r="A731" s="181">
        <v>142</v>
      </c>
      <c r="B731" s="181" t="s">
        <v>3514</v>
      </c>
      <c r="C731" s="181" t="s">
        <v>1819</v>
      </c>
      <c r="D731" s="181">
        <v>84853</v>
      </c>
      <c r="E731" s="181" t="s">
        <v>815</v>
      </c>
      <c r="F731" s="134"/>
      <c r="G731" s="182" t="s">
        <v>3515</v>
      </c>
      <c r="H731" s="181">
        <v>0.0558</v>
      </c>
      <c r="I731" s="181" t="s">
        <v>2509</v>
      </c>
      <c r="J731" s="181" t="s">
        <v>2670</v>
      </c>
      <c r="K731" s="181">
        <v>764</v>
      </c>
      <c r="L731" s="181" t="s">
        <v>2511</v>
      </c>
      <c r="M731" s="181" t="s">
        <v>3469</v>
      </c>
      <c r="N731" s="117"/>
      <c r="O731" s="117"/>
      <c r="P731" s="117"/>
      <c r="Q731" s="117"/>
      <c r="R731" s="117"/>
      <c r="S731" s="117"/>
      <c r="T731" s="117"/>
      <c r="U731" s="117"/>
      <c r="V731" s="117"/>
      <c r="W731" s="117"/>
      <c r="X731" s="117"/>
      <c r="Y731" s="117"/>
      <c r="Z731" s="117"/>
      <c r="AA731" s="117"/>
    </row>
    <row r="732" spans="1:27" s="116" customFormat="1" ht="12.75">
      <c r="A732" s="183"/>
      <c r="B732" s="183"/>
      <c r="C732" s="183"/>
      <c r="D732" s="183"/>
      <c r="E732" s="183"/>
      <c r="F732" s="134"/>
      <c r="G732" s="182" t="s">
        <v>3516</v>
      </c>
      <c r="H732" s="183"/>
      <c r="I732" s="183"/>
      <c r="J732" s="183"/>
      <c r="K732" s="183"/>
      <c r="L732" s="183"/>
      <c r="M732" s="183"/>
      <c r="N732" s="117"/>
      <c r="O732" s="117"/>
      <c r="P732" s="117"/>
      <c r="Q732" s="117"/>
      <c r="R732" s="117"/>
      <c r="S732" s="117"/>
      <c r="T732" s="117"/>
      <c r="U732" s="117"/>
      <c r="V732" s="117"/>
      <c r="W732" s="117"/>
      <c r="X732" s="117"/>
      <c r="Y732" s="117"/>
      <c r="Z732" s="117"/>
      <c r="AA732" s="117"/>
    </row>
    <row r="733" spans="1:13" s="117" customFormat="1" ht="12.75">
      <c r="A733" s="184"/>
      <c r="B733" s="184"/>
      <c r="C733" s="184"/>
      <c r="D733" s="184"/>
      <c r="E733" s="184"/>
      <c r="F733" s="134"/>
      <c r="G733" s="182" t="s">
        <v>3517</v>
      </c>
      <c r="H733" s="184"/>
      <c r="I733" s="184"/>
      <c r="J733" s="184"/>
      <c r="K733" s="184"/>
      <c r="L733" s="184"/>
      <c r="M733" s="184"/>
    </row>
    <row r="734" spans="1:27" s="115" customFormat="1" ht="12">
      <c r="A734" s="132">
        <v>143</v>
      </c>
      <c r="B734" s="132" t="s">
        <v>3518</v>
      </c>
      <c r="C734" s="132" t="s">
        <v>1825</v>
      </c>
      <c r="D734" s="132">
        <v>84711</v>
      </c>
      <c r="E734" s="132" t="s">
        <v>779</v>
      </c>
      <c r="F734" s="134"/>
      <c r="G734" s="185" t="s">
        <v>3519</v>
      </c>
      <c r="H734" s="132">
        <v>0.0299</v>
      </c>
      <c r="I734" s="132" t="s">
        <v>2509</v>
      </c>
      <c r="J734" s="132" t="s">
        <v>2670</v>
      </c>
      <c r="K734" s="132">
        <v>256</v>
      </c>
      <c r="L734" s="142" t="s">
        <v>2511</v>
      </c>
      <c r="M734" s="143"/>
      <c r="N734" s="117"/>
      <c r="O734" s="117"/>
      <c r="P734" s="117"/>
      <c r="Q734" s="117"/>
      <c r="R734" s="117"/>
      <c r="S734" s="117"/>
      <c r="T734" s="117"/>
      <c r="U734" s="117"/>
      <c r="V734" s="117"/>
      <c r="W734" s="117"/>
      <c r="X734" s="117"/>
      <c r="Y734" s="117"/>
      <c r="Z734" s="117"/>
      <c r="AA734" s="117"/>
    </row>
    <row r="735" spans="1:27" s="116" customFormat="1" ht="12.75">
      <c r="A735" s="132"/>
      <c r="B735" s="132"/>
      <c r="C735" s="132"/>
      <c r="D735" s="132"/>
      <c r="E735" s="132"/>
      <c r="F735" s="134"/>
      <c r="G735" s="185" t="s">
        <v>3520</v>
      </c>
      <c r="H735" s="132"/>
      <c r="I735" s="132"/>
      <c r="J735" s="132"/>
      <c r="K735" s="132"/>
      <c r="L735" s="142"/>
      <c r="M735" s="143"/>
      <c r="N735" s="117"/>
      <c r="O735" s="117"/>
      <c r="P735" s="117"/>
      <c r="Q735" s="117"/>
      <c r="R735" s="117"/>
      <c r="S735" s="117"/>
      <c r="T735" s="117"/>
      <c r="U735" s="117"/>
      <c r="V735" s="117"/>
      <c r="W735" s="117"/>
      <c r="X735" s="117"/>
      <c r="Y735" s="117"/>
      <c r="Z735" s="117"/>
      <c r="AA735" s="117"/>
    </row>
    <row r="736" spans="1:27" s="115" customFormat="1" ht="12">
      <c r="A736" s="132">
        <v>144</v>
      </c>
      <c r="B736" s="132" t="s">
        <v>3521</v>
      </c>
      <c r="C736" s="132" t="s">
        <v>1831</v>
      </c>
      <c r="D736" s="132">
        <v>84711</v>
      </c>
      <c r="E736" s="132" t="s">
        <v>779</v>
      </c>
      <c r="F736" s="134"/>
      <c r="G736" s="135" t="s">
        <v>3522</v>
      </c>
      <c r="H736" s="132">
        <v>0.048</v>
      </c>
      <c r="I736" s="133" t="s">
        <v>2572</v>
      </c>
      <c r="J736" s="132" t="s">
        <v>2670</v>
      </c>
      <c r="K736" s="132">
        <v>199</v>
      </c>
      <c r="L736" s="142" t="s">
        <v>2511</v>
      </c>
      <c r="M736" s="143" t="s">
        <v>3469</v>
      </c>
      <c r="N736" s="117"/>
      <c r="O736" s="117"/>
      <c r="P736" s="117"/>
      <c r="Q736" s="117"/>
      <c r="R736" s="117"/>
      <c r="S736" s="117"/>
      <c r="T736" s="117"/>
      <c r="U736" s="117"/>
      <c r="V736" s="117"/>
      <c r="W736" s="117"/>
      <c r="X736" s="117"/>
      <c r="Y736" s="117"/>
      <c r="Z736" s="117"/>
      <c r="AA736" s="117"/>
    </row>
    <row r="737" spans="1:27" s="116" customFormat="1" ht="12.75">
      <c r="A737" s="132"/>
      <c r="B737" s="132"/>
      <c r="C737" s="132"/>
      <c r="D737" s="132"/>
      <c r="E737" s="132"/>
      <c r="F737" s="134"/>
      <c r="G737" s="135" t="s">
        <v>3523</v>
      </c>
      <c r="H737" s="132"/>
      <c r="I737" s="132"/>
      <c r="J737" s="132"/>
      <c r="K737" s="132"/>
      <c r="L737" s="142"/>
      <c r="M737" s="143"/>
      <c r="N737" s="117"/>
      <c r="O737" s="117"/>
      <c r="P737" s="117"/>
      <c r="Q737" s="117"/>
      <c r="R737" s="117"/>
      <c r="S737" s="117"/>
      <c r="T737" s="117"/>
      <c r="U737" s="117"/>
      <c r="V737" s="117"/>
      <c r="W737" s="117"/>
      <c r="X737" s="117"/>
      <c r="Y737" s="117"/>
      <c r="Z737" s="117"/>
      <c r="AA737" s="117"/>
    </row>
    <row r="738" spans="1:27" s="115" customFormat="1" ht="12">
      <c r="A738" s="132">
        <v>145</v>
      </c>
      <c r="B738" s="132" t="s">
        <v>3524</v>
      </c>
      <c r="C738" s="132" t="s">
        <v>3525</v>
      </c>
      <c r="D738" s="132">
        <v>84853</v>
      </c>
      <c r="E738" s="132" t="s">
        <v>815</v>
      </c>
      <c r="F738" s="134"/>
      <c r="G738" s="182" t="s">
        <v>3526</v>
      </c>
      <c r="H738" s="132">
        <v>0.1289</v>
      </c>
      <c r="I738" s="133" t="s">
        <v>2572</v>
      </c>
      <c r="J738" s="132" t="s">
        <v>2670</v>
      </c>
      <c r="K738" s="132">
        <v>1148</v>
      </c>
      <c r="L738" s="142" t="s">
        <v>2511</v>
      </c>
      <c r="M738" s="143" t="s">
        <v>3469</v>
      </c>
      <c r="N738" s="117"/>
      <c r="O738" s="117"/>
      <c r="P738" s="117"/>
      <c r="Q738" s="117"/>
      <c r="R738" s="117"/>
      <c r="S738" s="117"/>
      <c r="T738" s="117"/>
      <c r="U738" s="117"/>
      <c r="V738" s="117"/>
      <c r="W738" s="117"/>
      <c r="X738" s="117"/>
      <c r="Y738" s="117"/>
      <c r="Z738" s="117"/>
      <c r="AA738" s="117"/>
    </row>
    <row r="739" spans="1:13" s="117" customFormat="1" ht="12">
      <c r="A739" s="132"/>
      <c r="B739" s="132"/>
      <c r="C739" s="132"/>
      <c r="D739" s="132"/>
      <c r="E739" s="132"/>
      <c r="F739" s="134"/>
      <c r="G739" s="182" t="s">
        <v>3527</v>
      </c>
      <c r="H739" s="132"/>
      <c r="I739" s="132"/>
      <c r="J739" s="132"/>
      <c r="K739" s="132"/>
      <c r="L739" s="142"/>
      <c r="M739" s="143"/>
    </row>
    <row r="740" spans="1:27" s="116" customFormat="1" ht="12.75">
      <c r="A740" s="132"/>
      <c r="B740" s="132"/>
      <c r="C740" s="132"/>
      <c r="D740" s="132"/>
      <c r="E740" s="132"/>
      <c r="F740" s="134"/>
      <c r="G740" s="182" t="s">
        <v>3528</v>
      </c>
      <c r="H740" s="132"/>
      <c r="I740" s="132"/>
      <c r="J740" s="132"/>
      <c r="K740" s="132"/>
      <c r="L740" s="142"/>
      <c r="M740" s="143"/>
      <c r="N740" s="117"/>
      <c r="O740" s="117"/>
      <c r="P740" s="117"/>
      <c r="Q740" s="117"/>
      <c r="R740" s="117"/>
      <c r="S740" s="117"/>
      <c r="T740" s="117"/>
      <c r="U740" s="117"/>
      <c r="V740" s="117"/>
      <c r="W740" s="117"/>
      <c r="X740" s="117"/>
      <c r="Y740" s="117"/>
      <c r="Z740" s="117"/>
      <c r="AA740" s="117"/>
    </row>
    <row r="741" spans="1:27" s="115" customFormat="1" ht="12">
      <c r="A741" s="132">
        <v>146</v>
      </c>
      <c r="B741" s="132" t="s">
        <v>3529</v>
      </c>
      <c r="C741" s="132" t="s">
        <v>1802</v>
      </c>
      <c r="D741" s="132">
        <v>84853</v>
      </c>
      <c r="E741" s="132" t="s">
        <v>815</v>
      </c>
      <c r="F741" s="134"/>
      <c r="G741" s="182" t="s">
        <v>3530</v>
      </c>
      <c r="H741" s="132">
        <v>0.0538</v>
      </c>
      <c r="I741" s="133" t="s">
        <v>2572</v>
      </c>
      <c r="J741" s="132" t="s">
        <v>2670</v>
      </c>
      <c r="K741" s="132">
        <v>40.8</v>
      </c>
      <c r="L741" s="142" t="s">
        <v>2511</v>
      </c>
      <c r="M741" s="143"/>
      <c r="N741" s="117"/>
      <c r="O741" s="117"/>
      <c r="P741" s="117"/>
      <c r="Q741" s="117"/>
      <c r="R741" s="117"/>
      <c r="S741" s="117"/>
      <c r="T741" s="117"/>
      <c r="U741" s="117"/>
      <c r="V741" s="117"/>
      <c r="W741" s="117"/>
      <c r="X741" s="117"/>
      <c r="Y741" s="117"/>
      <c r="Z741" s="117"/>
      <c r="AA741" s="117"/>
    </row>
    <row r="742" spans="1:13" s="117" customFormat="1" ht="12">
      <c r="A742" s="132"/>
      <c r="B742" s="132"/>
      <c r="C742" s="132"/>
      <c r="D742" s="132"/>
      <c r="E742" s="132"/>
      <c r="F742" s="134"/>
      <c r="G742" s="182" t="s">
        <v>3531</v>
      </c>
      <c r="H742" s="132"/>
      <c r="I742" s="132"/>
      <c r="J742" s="132"/>
      <c r="K742" s="132"/>
      <c r="L742" s="142"/>
      <c r="M742" s="143"/>
    </row>
    <row r="743" spans="1:27" s="116" customFormat="1" ht="12.75">
      <c r="A743" s="132"/>
      <c r="B743" s="132"/>
      <c r="C743" s="132"/>
      <c r="D743" s="132"/>
      <c r="E743" s="132"/>
      <c r="F743" s="134"/>
      <c r="G743" s="182" t="s">
        <v>3532</v>
      </c>
      <c r="H743" s="132"/>
      <c r="I743" s="132"/>
      <c r="J743" s="132"/>
      <c r="K743" s="132"/>
      <c r="L743" s="142"/>
      <c r="M743" s="143"/>
      <c r="N743" s="117"/>
      <c r="O743" s="117"/>
      <c r="P743" s="117"/>
      <c r="Q743" s="117"/>
      <c r="R743" s="117"/>
      <c r="S743" s="117"/>
      <c r="T743" s="117"/>
      <c r="U743" s="117"/>
      <c r="V743" s="117"/>
      <c r="W743" s="117"/>
      <c r="X743" s="117"/>
      <c r="Y743" s="117"/>
      <c r="Z743" s="117"/>
      <c r="AA743" s="117"/>
    </row>
    <row r="744" spans="1:27" s="115" customFormat="1" ht="12">
      <c r="A744" s="132">
        <v>147</v>
      </c>
      <c r="B744" s="132" t="s">
        <v>3533</v>
      </c>
      <c r="C744" s="132" t="s">
        <v>361</v>
      </c>
      <c r="D744" s="132">
        <v>83993</v>
      </c>
      <c r="E744" s="133" t="s">
        <v>3534</v>
      </c>
      <c r="F744" s="132"/>
      <c r="G744" s="135" t="s">
        <v>3535</v>
      </c>
      <c r="H744" s="132">
        <v>0.0392</v>
      </c>
      <c r="I744" s="132" t="s">
        <v>2509</v>
      </c>
      <c r="J744" s="132" t="s">
        <v>1189</v>
      </c>
      <c r="K744" s="132">
        <v>224</v>
      </c>
      <c r="L744" s="132" t="s">
        <v>2511</v>
      </c>
      <c r="M744" s="132"/>
      <c r="N744" s="117"/>
      <c r="O744" s="117"/>
      <c r="P744" s="117"/>
      <c r="Q744" s="117"/>
      <c r="R744" s="117"/>
      <c r="S744" s="117"/>
      <c r="T744" s="117"/>
      <c r="U744" s="117"/>
      <c r="V744" s="117"/>
      <c r="W744" s="117"/>
      <c r="X744" s="117"/>
      <c r="Y744" s="117"/>
      <c r="Z744" s="117"/>
      <c r="AA744" s="117"/>
    </row>
    <row r="745" spans="1:13" s="117" customFormat="1" ht="12">
      <c r="A745" s="132"/>
      <c r="B745" s="132"/>
      <c r="C745" s="132"/>
      <c r="D745" s="132"/>
      <c r="E745" s="132"/>
      <c r="F745" s="132"/>
      <c r="G745" s="135" t="s">
        <v>3536</v>
      </c>
      <c r="H745" s="132"/>
      <c r="I745" s="132" t="s">
        <v>3537</v>
      </c>
      <c r="J745" s="132"/>
      <c r="K745" s="132"/>
      <c r="L745" s="132"/>
      <c r="M745" s="132"/>
    </row>
    <row r="746" spans="1:13" s="117" customFormat="1" ht="12">
      <c r="A746" s="132"/>
      <c r="B746" s="132"/>
      <c r="C746" s="132"/>
      <c r="D746" s="132"/>
      <c r="E746" s="132"/>
      <c r="F746" s="132"/>
      <c r="G746" s="135" t="s">
        <v>3538</v>
      </c>
      <c r="H746" s="132"/>
      <c r="I746" s="132"/>
      <c r="J746" s="132"/>
      <c r="K746" s="132"/>
      <c r="L746" s="132"/>
      <c r="M746" s="132"/>
    </row>
    <row r="747" spans="1:27" s="116" customFormat="1" ht="12.75">
      <c r="A747" s="132"/>
      <c r="B747" s="132"/>
      <c r="C747" s="132"/>
      <c r="D747" s="132"/>
      <c r="E747" s="132"/>
      <c r="F747" s="132"/>
      <c r="G747" s="135" t="s">
        <v>3539</v>
      </c>
      <c r="H747" s="132"/>
      <c r="I747" s="132"/>
      <c r="J747" s="132"/>
      <c r="K747" s="132"/>
      <c r="L747" s="132"/>
      <c r="M747" s="132"/>
      <c r="N747" s="117"/>
      <c r="O747" s="117"/>
      <c r="P747" s="117"/>
      <c r="Q747" s="117"/>
      <c r="R747" s="117"/>
      <c r="S747" s="117"/>
      <c r="T747" s="117"/>
      <c r="U747" s="117"/>
      <c r="V747" s="117"/>
      <c r="W747" s="117"/>
      <c r="X747" s="117"/>
      <c r="Y747" s="117"/>
      <c r="Z747" s="117"/>
      <c r="AA747" s="117"/>
    </row>
    <row r="748" spans="1:27" s="115" customFormat="1" ht="12">
      <c r="A748" s="132">
        <v>148</v>
      </c>
      <c r="B748" s="132" t="s">
        <v>3540</v>
      </c>
      <c r="C748" s="132" t="s">
        <v>1808</v>
      </c>
      <c r="D748" s="132">
        <v>84853</v>
      </c>
      <c r="E748" s="132" t="s">
        <v>815</v>
      </c>
      <c r="F748" s="142"/>
      <c r="G748" s="135" t="s">
        <v>3541</v>
      </c>
      <c r="H748" s="132">
        <v>0.0215</v>
      </c>
      <c r="I748" s="133" t="s">
        <v>2572</v>
      </c>
      <c r="J748" s="132" t="s">
        <v>89</v>
      </c>
      <c r="K748" s="132">
        <v>249</v>
      </c>
      <c r="L748" s="142" t="s">
        <v>2511</v>
      </c>
      <c r="M748" s="143"/>
      <c r="N748" s="117"/>
      <c r="O748" s="117"/>
      <c r="P748" s="117"/>
      <c r="Q748" s="117"/>
      <c r="R748" s="117"/>
      <c r="S748" s="117"/>
      <c r="T748" s="117"/>
      <c r="U748" s="117"/>
      <c r="V748" s="117"/>
      <c r="W748" s="117"/>
      <c r="X748" s="117"/>
      <c r="Y748" s="117"/>
      <c r="Z748" s="117"/>
      <c r="AA748" s="117"/>
    </row>
    <row r="749" spans="1:27" s="116" customFormat="1" ht="15.75" customHeight="1">
      <c r="A749" s="132"/>
      <c r="B749" s="132"/>
      <c r="C749" s="132"/>
      <c r="D749" s="132"/>
      <c r="E749" s="132"/>
      <c r="F749" s="142"/>
      <c r="G749" s="135" t="s">
        <v>3542</v>
      </c>
      <c r="H749" s="132"/>
      <c r="I749" s="133"/>
      <c r="J749" s="132"/>
      <c r="K749" s="132"/>
      <c r="L749" s="142"/>
      <c r="M749" s="143"/>
      <c r="N749" s="117"/>
      <c r="O749" s="117"/>
      <c r="P749" s="117"/>
      <c r="Q749" s="117"/>
      <c r="R749" s="117"/>
      <c r="S749" s="117"/>
      <c r="T749" s="117"/>
      <c r="U749" s="117"/>
      <c r="V749" s="117"/>
      <c r="W749" s="117"/>
      <c r="X749" s="117"/>
      <c r="Y749" s="117"/>
      <c r="Z749" s="117"/>
      <c r="AA749" s="117"/>
    </row>
    <row r="750" spans="1:27" s="115" customFormat="1" ht="12">
      <c r="A750" s="132">
        <v>149</v>
      </c>
      <c r="B750" s="132" t="s">
        <v>3543</v>
      </c>
      <c r="C750" s="132" t="s">
        <v>571</v>
      </c>
      <c r="D750" s="132">
        <v>84853</v>
      </c>
      <c r="E750" s="132" t="s">
        <v>815</v>
      </c>
      <c r="F750" s="134"/>
      <c r="G750" s="182" t="s">
        <v>3544</v>
      </c>
      <c r="H750" s="132">
        <v>0.031</v>
      </c>
      <c r="I750" s="133" t="s">
        <v>2572</v>
      </c>
      <c r="J750" s="132" t="s">
        <v>2670</v>
      </c>
      <c r="K750" s="132">
        <v>127.2</v>
      </c>
      <c r="L750" s="142" t="s">
        <v>2511</v>
      </c>
      <c r="M750" s="143"/>
      <c r="N750" s="117"/>
      <c r="O750" s="117"/>
      <c r="P750" s="117"/>
      <c r="Q750" s="117"/>
      <c r="R750" s="117"/>
      <c r="S750" s="117"/>
      <c r="T750" s="117"/>
      <c r="U750" s="117"/>
      <c r="V750" s="117"/>
      <c r="W750" s="117"/>
      <c r="X750" s="117"/>
      <c r="Y750" s="117"/>
      <c r="Z750" s="117"/>
      <c r="AA750" s="117"/>
    </row>
    <row r="751" spans="1:27" s="116" customFormat="1" ht="12.75">
      <c r="A751" s="132"/>
      <c r="B751" s="132"/>
      <c r="C751" s="132"/>
      <c r="D751" s="132"/>
      <c r="E751" s="132"/>
      <c r="F751" s="134"/>
      <c r="G751" s="182" t="s">
        <v>3545</v>
      </c>
      <c r="H751" s="132"/>
      <c r="I751" s="132"/>
      <c r="J751" s="132"/>
      <c r="K751" s="132"/>
      <c r="L751" s="142"/>
      <c r="M751" s="143"/>
      <c r="N751" s="117"/>
      <c r="O751" s="117"/>
      <c r="P751" s="117"/>
      <c r="Q751" s="117"/>
      <c r="R751" s="117"/>
      <c r="S751" s="117"/>
      <c r="T751" s="117"/>
      <c r="U751" s="117"/>
      <c r="V751" s="117"/>
      <c r="W751" s="117"/>
      <c r="X751" s="117"/>
      <c r="Y751" s="117"/>
      <c r="Z751" s="117"/>
      <c r="AA751" s="117"/>
    </row>
    <row r="752" spans="1:27" s="118" customFormat="1" ht="13.5" customHeight="1">
      <c r="A752" s="137">
        <v>150</v>
      </c>
      <c r="B752" s="137" t="s">
        <v>3546</v>
      </c>
      <c r="C752" s="137" t="s">
        <v>3547</v>
      </c>
      <c r="D752" s="137">
        <v>84711</v>
      </c>
      <c r="E752" s="137" t="s">
        <v>779</v>
      </c>
      <c r="F752" s="138"/>
      <c r="G752" s="136" t="s">
        <v>3548</v>
      </c>
      <c r="H752" s="137">
        <v>0.05</v>
      </c>
      <c r="I752" s="137" t="s">
        <v>2534</v>
      </c>
      <c r="J752" s="137" t="s">
        <v>2670</v>
      </c>
      <c r="K752" s="137">
        <v>1322</v>
      </c>
      <c r="L752" s="144" t="s">
        <v>217</v>
      </c>
      <c r="M752" s="145"/>
      <c r="N752" s="119"/>
      <c r="O752" s="119"/>
      <c r="P752" s="119"/>
      <c r="Q752" s="119"/>
      <c r="R752" s="119"/>
      <c r="S752" s="119"/>
      <c r="T752" s="119"/>
      <c r="U752" s="119"/>
      <c r="V752" s="119"/>
      <c r="W752" s="119"/>
      <c r="X752" s="119"/>
      <c r="Y752" s="119"/>
      <c r="Z752" s="119"/>
      <c r="AA752" s="119"/>
    </row>
    <row r="753" spans="1:13" s="119" customFormat="1" ht="12">
      <c r="A753" s="137"/>
      <c r="B753" s="137"/>
      <c r="C753" s="137"/>
      <c r="D753" s="137"/>
      <c r="E753" s="137"/>
      <c r="F753" s="138"/>
      <c r="G753" s="136" t="s">
        <v>3549</v>
      </c>
      <c r="H753" s="137"/>
      <c r="I753" s="137"/>
      <c r="J753" s="137"/>
      <c r="K753" s="137"/>
      <c r="L753" s="144"/>
      <c r="M753" s="145"/>
    </row>
    <row r="754" spans="1:27" s="120" customFormat="1" ht="12.75">
      <c r="A754" s="137"/>
      <c r="B754" s="137"/>
      <c r="C754" s="137"/>
      <c r="D754" s="137"/>
      <c r="E754" s="137"/>
      <c r="F754" s="138"/>
      <c r="G754" s="136" t="s">
        <v>3550</v>
      </c>
      <c r="H754" s="137"/>
      <c r="I754" s="137"/>
      <c r="J754" s="137"/>
      <c r="K754" s="137"/>
      <c r="L754" s="144"/>
      <c r="M754" s="145"/>
      <c r="N754" s="119"/>
      <c r="O754" s="119"/>
      <c r="P754" s="119"/>
      <c r="Q754" s="119"/>
      <c r="R754" s="119"/>
      <c r="S754" s="119"/>
      <c r="T754" s="119"/>
      <c r="U754" s="119"/>
      <c r="V754" s="119"/>
      <c r="W754" s="119"/>
      <c r="X754" s="119"/>
      <c r="Y754" s="119"/>
      <c r="Z754" s="119"/>
      <c r="AA754" s="119"/>
    </row>
    <row r="755" spans="1:27" s="121" customFormat="1" ht="45" customHeight="1">
      <c r="A755" s="160">
        <v>151</v>
      </c>
      <c r="B755" s="137" t="s">
        <v>3551</v>
      </c>
      <c r="C755" s="137" t="s">
        <v>801</v>
      </c>
      <c r="D755" s="137"/>
      <c r="E755" s="137" t="s">
        <v>90</v>
      </c>
      <c r="F755" s="160"/>
      <c r="G755" s="137" t="s">
        <v>3552</v>
      </c>
      <c r="H755" s="137">
        <v>0.0392</v>
      </c>
      <c r="I755" s="128" t="s">
        <v>2614</v>
      </c>
      <c r="J755" s="137" t="s">
        <v>89</v>
      </c>
      <c r="K755" s="190">
        <v>65.84</v>
      </c>
      <c r="L755" s="137"/>
      <c r="M755" s="160"/>
      <c r="N755" s="119"/>
      <c r="O755" s="191"/>
      <c r="P755" s="119"/>
      <c r="Q755" s="191"/>
      <c r="R755" s="119"/>
      <c r="S755" s="119"/>
      <c r="T755" s="119"/>
      <c r="U755" s="119"/>
      <c r="V755" s="119"/>
      <c r="W755" s="119"/>
      <c r="X755" s="119"/>
      <c r="Y755" s="119"/>
      <c r="Z755" s="119"/>
      <c r="AA755" s="119"/>
    </row>
    <row r="756" spans="1:27" s="118" customFormat="1" ht="12">
      <c r="A756" s="137">
        <v>152</v>
      </c>
      <c r="B756" s="137" t="s">
        <v>3553</v>
      </c>
      <c r="C756" s="128" t="s">
        <v>581</v>
      </c>
      <c r="D756" s="137">
        <v>97010</v>
      </c>
      <c r="E756" s="137" t="s">
        <v>829</v>
      </c>
      <c r="F756" s="138"/>
      <c r="G756" s="136" t="s">
        <v>3554</v>
      </c>
      <c r="H756" s="137">
        <v>0.0104</v>
      </c>
      <c r="I756" s="128" t="s">
        <v>2572</v>
      </c>
      <c r="J756" s="137" t="s">
        <v>2654</v>
      </c>
      <c r="K756" s="137">
        <v>2</v>
      </c>
      <c r="L756" s="144">
        <v>2016</v>
      </c>
      <c r="M756" s="145" t="s">
        <v>3469</v>
      </c>
      <c r="N756" s="119"/>
      <c r="O756" s="119"/>
      <c r="P756" s="119"/>
      <c r="Q756" s="119"/>
      <c r="R756" s="119"/>
      <c r="S756" s="119"/>
      <c r="T756" s="119"/>
      <c r="U756" s="119"/>
      <c r="V756" s="119"/>
      <c r="W756" s="119"/>
      <c r="X756" s="119"/>
      <c r="Y756" s="119"/>
      <c r="Z756" s="119"/>
      <c r="AA756" s="119"/>
    </row>
    <row r="757" spans="1:13" s="119" customFormat="1" ht="12.75">
      <c r="A757" s="137"/>
      <c r="B757" s="137"/>
      <c r="C757" s="137"/>
      <c r="D757" s="137"/>
      <c r="E757" s="137"/>
      <c r="F757" s="138"/>
      <c r="G757" s="136" t="s">
        <v>3555</v>
      </c>
      <c r="H757" s="137"/>
      <c r="I757" s="137"/>
      <c r="J757" s="137"/>
      <c r="K757" s="137"/>
      <c r="L757" s="144"/>
      <c r="M757" s="145"/>
    </row>
    <row r="758" spans="1:27" s="118" customFormat="1" ht="12">
      <c r="A758" s="137">
        <v>153</v>
      </c>
      <c r="B758" s="137" t="s">
        <v>3556</v>
      </c>
      <c r="C758" s="137" t="s">
        <v>835</v>
      </c>
      <c r="D758" s="137">
        <v>97010</v>
      </c>
      <c r="E758" s="137" t="s">
        <v>829</v>
      </c>
      <c r="F758" s="138"/>
      <c r="G758" s="136" t="s">
        <v>3557</v>
      </c>
      <c r="H758" s="137">
        <v>0.04</v>
      </c>
      <c r="I758" s="137" t="s">
        <v>2534</v>
      </c>
      <c r="J758" s="137" t="s">
        <v>2654</v>
      </c>
      <c r="K758" s="137">
        <v>1</v>
      </c>
      <c r="L758" s="144"/>
      <c r="M758" s="145"/>
      <c r="N758" s="119"/>
      <c r="O758" s="119"/>
      <c r="P758" s="119"/>
      <c r="Q758" s="119"/>
      <c r="R758" s="119"/>
      <c r="S758" s="119"/>
      <c r="T758" s="119"/>
      <c r="U758" s="119"/>
      <c r="V758" s="119"/>
      <c r="W758" s="119"/>
      <c r="X758" s="119"/>
      <c r="Y758" s="119"/>
      <c r="Z758" s="119"/>
      <c r="AA758" s="119"/>
    </row>
    <row r="759" spans="1:13" s="119" customFormat="1" ht="12.75" customHeight="1">
      <c r="A759" s="137"/>
      <c r="B759" s="137"/>
      <c r="C759" s="137"/>
      <c r="D759" s="137"/>
      <c r="E759" s="137"/>
      <c r="F759" s="138"/>
      <c r="G759" s="136" t="s">
        <v>3558</v>
      </c>
      <c r="H759" s="137"/>
      <c r="I759" s="137"/>
      <c r="J759" s="137"/>
      <c r="K759" s="137"/>
      <c r="L759" s="144"/>
      <c r="M759" s="145"/>
    </row>
    <row r="760" spans="1:28" s="122" customFormat="1" ht="36">
      <c r="A760" s="186">
        <v>154</v>
      </c>
      <c r="B760" s="186" t="s">
        <v>3559</v>
      </c>
      <c r="C760" s="133" t="s">
        <v>3560</v>
      </c>
      <c r="D760" s="132">
        <v>84711</v>
      </c>
      <c r="E760" s="132" t="s">
        <v>779</v>
      </c>
      <c r="F760" s="187"/>
      <c r="G760" s="143" t="s">
        <v>3561</v>
      </c>
      <c r="H760" s="186">
        <v>0.8112</v>
      </c>
      <c r="I760" s="133" t="s">
        <v>2122</v>
      </c>
      <c r="J760" s="186" t="s">
        <v>2670</v>
      </c>
      <c r="K760" s="186"/>
      <c r="M760" s="133" t="s">
        <v>3562</v>
      </c>
      <c r="N760" s="117"/>
      <c r="O760" s="117"/>
      <c r="P760" s="117"/>
      <c r="Q760" s="117"/>
      <c r="R760" s="117"/>
      <c r="S760" s="117"/>
      <c r="T760" s="117"/>
      <c r="U760" s="117"/>
      <c r="V760" s="117"/>
      <c r="W760" s="117"/>
      <c r="X760" s="117"/>
      <c r="Y760" s="117"/>
      <c r="Z760" s="117"/>
      <c r="AA760" s="117"/>
      <c r="AB760" s="194"/>
    </row>
    <row r="761" spans="1:28" s="122" customFormat="1" ht="79.5">
      <c r="A761" s="186">
        <v>155</v>
      </c>
      <c r="B761" s="186" t="s">
        <v>3563</v>
      </c>
      <c r="C761" s="133" t="s">
        <v>3564</v>
      </c>
      <c r="D761" s="132">
        <v>83906</v>
      </c>
      <c r="E761" s="132" t="s">
        <v>75</v>
      </c>
      <c r="F761" s="132"/>
      <c r="G761" s="143" t="s">
        <v>3565</v>
      </c>
      <c r="H761" s="188">
        <v>2.1414</v>
      </c>
      <c r="I761" s="132" t="s">
        <v>3126</v>
      </c>
      <c r="J761" s="132" t="s">
        <v>2510</v>
      </c>
      <c r="K761" s="192">
        <v>8236.1</v>
      </c>
      <c r="L761" s="132" t="s">
        <v>2511</v>
      </c>
      <c r="M761" s="143" t="s">
        <v>3566</v>
      </c>
      <c r="N761" s="117"/>
      <c r="O761" s="117"/>
      <c r="P761" s="117"/>
      <c r="Q761" s="117"/>
      <c r="R761" s="117"/>
      <c r="S761" s="117"/>
      <c r="T761" s="117"/>
      <c r="U761" s="117"/>
      <c r="V761" s="117"/>
      <c r="W761" s="117"/>
      <c r="X761" s="117"/>
      <c r="Y761" s="117"/>
      <c r="Z761" s="117"/>
      <c r="AA761" s="117"/>
      <c r="AB761" s="194"/>
    </row>
    <row r="762" spans="1:28" s="122" customFormat="1" ht="60">
      <c r="A762" s="186">
        <v>156</v>
      </c>
      <c r="B762" s="186" t="s">
        <v>3567</v>
      </c>
      <c r="C762" s="133" t="s">
        <v>3568</v>
      </c>
      <c r="D762" s="132">
        <v>83906</v>
      </c>
      <c r="E762" s="132" t="s">
        <v>75</v>
      </c>
      <c r="F762" s="132"/>
      <c r="G762" s="132" t="s">
        <v>3569</v>
      </c>
      <c r="H762" s="188">
        <v>1.36</v>
      </c>
      <c r="I762" s="132" t="s">
        <v>2653</v>
      </c>
      <c r="J762" s="132" t="s">
        <v>2510</v>
      </c>
      <c r="K762" s="192">
        <v>298468</v>
      </c>
      <c r="L762" s="132" t="s">
        <v>2511</v>
      </c>
      <c r="M762" s="132" t="s">
        <v>3570</v>
      </c>
      <c r="N762" s="117"/>
      <c r="O762" s="117"/>
      <c r="P762" s="117"/>
      <c r="Q762" s="117"/>
      <c r="R762" s="117"/>
      <c r="S762" s="117"/>
      <c r="T762" s="117"/>
      <c r="U762" s="117"/>
      <c r="V762" s="117"/>
      <c r="W762" s="117"/>
      <c r="X762" s="117"/>
      <c r="Y762" s="117"/>
      <c r="Z762" s="117"/>
      <c r="AA762" s="117"/>
      <c r="AB762" s="194"/>
    </row>
    <row r="763" spans="1:28" s="122" customFormat="1" ht="72">
      <c r="A763" s="186">
        <v>157</v>
      </c>
      <c r="B763" s="186" t="s">
        <v>3571</v>
      </c>
      <c r="C763" s="133" t="s">
        <v>3572</v>
      </c>
      <c r="D763" s="132">
        <v>83906</v>
      </c>
      <c r="E763" s="132" t="s">
        <v>75</v>
      </c>
      <c r="F763" s="132"/>
      <c r="G763" s="132" t="s">
        <v>3573</v>
      </c>
      <c r="H763" s="188">
        <v>0.97</v>
      </c>
      <c r="I763" s="133" t="s">
        <v>3574</v>
      </c>
      <c r="J763" s="132" t="s">
        <v>2510</v>
      </c>
      <c r="K763" s="192">
        <v>38505.3</v>
      </c>
      <c r="L763" s="132" t="s">
        <v>2511</v>
      </c>
      <c r="M763" s="132" t="s">
        <v>3570</v>
      </c>
      <c r="N763" s="117"/>
      <c r="O763" s="117"/>
      <c r="P763" s="117"/>
      <c r="Q763" s="117"/>
      <c r="R763" s="117"/>
      <c r="S763" s="117"/>
      <c r="T763" s="117"/>
      <c r="U763" s="117"/>
      <c r="V763" s="117"/>
      <c r="W763" s="117"/>
      <c r="X763" s="117"/>
      <c r="Y763" s="117"/>
      <c r="Z763" s="117"/>
      <c r="AA763" s="117"/>
      <c r="AB763" s="194"/>
    </row>
    <row r="764" spans="1:28" s="122" customFormat="1" ht="96">
      <c r="A764" s="186">
        <v>158</v>
      </c>
      <c r="B764" s="186" t="s">
        <v>3575</v>
      </c>
      <c r="C764" s="132" t="s">
        <v>3576</v>
      </c>
      <c r="D764" s="132">
        <v>84150</v>
      </c>
      <c r="E764" s="132" t="s">
        <v>2625</v>
      </c>
      <c r="F764" s="132"/>
      <c r="G764" s="132" t="s">
        <v>3577</v>
      </c>
      <c r="H764" s="188">
        <v>0.3274</v>
      </c>
      <c r="I764" s="132" t="s">
        <v>2509</v>
      </c>
      <c r="J764" s="132" t="s">
        <v>2510</v>
      </c>
      <c r="K764" s="192">
        <v>566.4</v>
      </c>
      <c r="L764" s="132" t="s">
        <v>2511</v>
      </c>
      <c r="M764" s="132" t="s">
        <v>3578</v>
      </c>
      <c r="N764" s="117"/>
      <c r="O764" s="117"/>
      <c r="P764" s="117"/>
      <c r="Q764" s="117"/>
      <c r="R764" s="117"/>
      <c r="S764" s="117"/>
      <c r="T764" s="117"/>
      <c r="U764" s="117"/>
      <c r="V764" s="117"/>
      <c r="W764" s="117"/>
      <c r="X764" s="117"/>
      <c r="Y764" s="117"/>
      <c r="Z764" s="117"/>
      <c r="AA764" s="117"/>
      <c r="AB764" s="194"/>
    </row>
    <row r="765" spans="1:13" ht="36">
      <c r="A765" s="162">
        <v>159</v>
      </c>
      <c r="B765" s="186" t="s">
        <v>3579</v>
      </c>
      <c r="C765" s="128" t="s">
        <v>436</v>
      </c>
      <c r="D765" s="162"/>
      <c r="E765" s="189" t="s">
        <v>79</v>
      </c>
      <c r="F765" s="160"/>
      <c r="G765" s="160" t="s">
        <v>3580</v>
      </c>
      <c r="H765" s="162">
        <v>0.031</v>
      </c>
      <c r="I765" s="193" t="s">
        <v>2614</v>
      </c>
      <c r="J765" s="132" t="s">
        <v>2510</v>
      </c>
      <c r="K765" s="162">
        <v>248.8</v>
      </c>
      <c r="L765" s="132" t="s">
        <v>2511</v>
      </c>
      <c r="M765" s="162"/>
    </row>
  </sheetData>
  <sheetProtection/>
  <mergeCells count="1816">
    <mergeCell ref="A1:M1"/>
    <mergeCell ref="A3:A5"/>
    <mergeCell ref="A6:A8"/>
    <mergeCell ref="A9:A11"/>
    <mergeCell ref="A12:A14"/>
    <mergeCell ref="A15:A17"/>
    <mergeCell ref="A18:A20"/>
    <mergeCell ref="A21:A29"/>
    <mergeCell ref="A30:A32"/>
    <mergeCell ref="A33:A36"/>
    <mergeCell ref="A37:A40"/>
    <mergeCell ref="A41:A46"/>
    <mergeCell ref="A47:A49"/>
    <mergeCell ref="A50:A54"/>
    <mergeCell ref="A55:A57"/>
    <mergeCell ref="A58:A60"/>
    <mergeCell ref="A61:A64"/>
    <mergeCell ref="A65:A78"/>
    <mergeCell ref="A79:A82"/>
    <mergeCell ref="A83:A87"/>
    <mergeCell ref="A88:A90"/>
    <mergeCell ref="A91:A93"/>
    <mergeCell ref="A94:A96"/>
    <mergeCell ref="A97:A101"/>
    <mergeCell ref="A102:A106"/>
    <mergeCell ref="A107:A109"/>
    <mergeCell ref="A110:A112"/>
    <mergeCell ref="A113:A115"/>
    <mergeCell ref="A116:A118"/>
    <mergeCell ref="A119:A121"/>
    <mergeCell ref="A122:A124"/>
    <mergeCell ref="A125:A127"/>
    <mergeCell ref="A128:A150"/>
    <mergeCell ref="A151:A156"/>
    <mergeCell ref="A157:A162"/>
    <mergeCell ref="A163:A166"/>
    <mergeCell ref="A167:A169"/>
    <mergeCell ref="A170:A172"/>
    <mergeCell ref="A173:A175"/>
    <mergeCell ref="A176:A182"/>
    <mergeCell ref="A183:A192"/>
    <mergeCell ref="A193:A199"/>
    <mergeCell ref="A200:A202"/>
    <mergeCell ref="A203:A209"/>
    <mergeCell ref="A210:A213"/>
    <mergeCell ref="A214:A219"/>
    <mergeCell ref="A220:A222"/>
    <mergeCell ref="A223:A225"/>
    <mergeCell ref="A226:A228"/>
    <mergeCell ref="A229:A231"/>
    <mergeCell ref="A232:A234"/>
    <mergeCell ref="A235:A237"/>
    <mergeCell ref="A238:A240"/>
    <mergeCell ref="A241:A257"/>
    <mergeCell ref="A258:A264"/>
    <mergeCell ref="A265:A276"/>
    <mergeCell ref="A277:A284"/>
    <mergeCell ref="A285:A297"/>
    <mergeCell ref="A298:A309"/>
    <mergeCell ref="A310:A315"/>
    <mergeCell ref="A316:A319"/>
    <mergeCell ref="A320:A326"/>
    <mergeCell ref="A327:A329"/>
    <mergeCell ref="A330:A333"/>
    <mergeCell ref="A334:A336"/>
    <mergeCell ref="A337:A341"/>
    <mergeCell ref="A342:A352"/>
    <mergeCell ref="A353:A357"/>
    <mergeCell ref="A358:A370"/>
    <mergeCell ref="A371:A374"/>
    <mergeCell ref="A375:A379"/>
    <mergeCell ref="A380:A391"/>
    <mergeCell ref="A392:A404"/>
    <mergeCell ref="A405:A406"/>
    <mergeCell ref="A407:A409"/>
    <mergeCell ref="A410:A411"/>
    <mergeCell ref="A412:A413"/>
    <mergeCell ref="A414:A415"/>
    <mergeCell ref="A416:A417"/>
    <mergeCell ref="A418:A420"/>
    <mergeCell ref="A421:A422"/>
    <mergeCell ref="A423:A424"/>
    <mergeCell ref="A425:A426"/>
    <mergeCell ref="A427:A429"/>
    <mergeCell ref="A430:A432"/>
    <mergeCell ref="A433:A435"/>
    <mergeCell ref="A436:A438"/>
    <mergeCell ref="A439:A442"/>
    <mergeCell ref="A443:A446"/>
    <mergeCell ref="A447:A449"/>
    <mergeCell ref="A450:A451"/>
    <mergeCell ref="A452:A454"/>
    <mergeCell ref="A455:A456"/>
    <mergeCell ref="A457:A461"/>
    <mergeCell ref="A462:A466"/>
    <mergeCell ref="A467:A470"/>
    <mergeCell ref="A471:A477"/>
    <mergeCell ref="A478:A482"/>
    <mergeCell ref="A483:A488"/>
    <mergeCell ref="A489:A492"/>
    <mergeCell ref="A493:A498"/>
    <mergeCell ref="A499:A501"/>
    <mergeCell ref="A502:A505"/>
    <mergeCell ref="A506:A510"/>
    <mergeCell ref="A511:A513"/>
    <mergeCell ref="A514:A516"/>
    <mergeCell ref="A517:A519"/>
    <mergeCell ref="A520:A522"/>
    <mergeCell ref="A523:A525"/>
    <mergeCell ref="A526:A528"/>
    <mergeCell ref="A529:A532"/>
    <mergeCell ref="A533:A535"/>
    <mergeCell ref="A536:A539"/>
    <mergeCell ref="A540:A543"/>
    <mergeCell ref="A544:A547"/>
    <mergeCell ref="A548:A551"/>
    <mergeCell ref="A552:A556"/>
    <mergeCell ref="A557:A560"/>
    <mergeCell ref="A561:A566"/>
    <mergeCell ref="A567:A570"/>
    <mergeCell ref="A571:A573"/>
    <mergeCell ref="A574:A578"/>
    <mergeCell ref="A579:A582"/>
    <mergeCell ref="A583:A585"/>
    <mergeCell ref="A586:A590"/>
    <mergeCell ref="A591:A593"/>
    <mergeCell ref="A594:A598"/>
    <mergeCell ref="A599:A601"/>
    <mergeCell ref="A602:A622"/>
    <mergeCell ref="A623:A629"/>
    <mergeCell ref="A630:A657"/>
    <mergeCell ref="A659:A661"/>
    <mergeCell ref="A662:A673"/>
    <mergeCell ref="A674:A676"/>
    <mergeCell ref="A677:A679"/>
    <mergeCell ref="A680:A682"/>
    <mergeCell ref="A683:A690"/>
    <mergeCell ref="A691:A704"/>
    <mergeCell ref="A705:A708"/>
    <mergeCell ref="A709:A723"/>
    <mergeCell ref="A724:A726"/>
    <mergeCell ref="A727:A730"/>
    <mergeCell ref="A731:A733"/>
    <mergeCell ref="A734:A735"/>
    <mergeCell ref="A736:A737"/>
    <mergeCell ref="A738:A740"/>
    <mergeCell ref="A741:A743"/>
    <mergeCell ref="A744:A747"/>
    <mergeCell ref="A748:A749"/>
    <mergeCell ref="A750:A751"/>
    <mergeCell ref="A752:A754"/>
    <mergeCell ref="A756:A757"/>
    <mergeCell ref="A758:A759"/>
    <mergeCell ref="B3:B5"/>
    <mergeCell ref="B6:B8"/>
    <mergeCell ref="B9:B11"/>
    <mergeCell ref="B12:B14"/>
    <mergeCell ref="B15:B17"/>
    <mergeCell ref="B18:B20"/>
    <mergeCell ref="B21:B29"/>
    <mergeCell ref="B30:B32"/>
    <mergeCell ref="B33:B36"/>
    <mergeCell ref="B37:B40"/>
    <mergeCell ref="B41:B46"/>
    <mergeCell ref="B47:B49"/>
    <mergeCell ref="B50:B54"/>
    <mergeCell ref="B55:B57"/>
    <mergeCell ref="B58:B60"/>
    <mergeCell ref="B61:B64"/>
    <mergeCell ref="B65:B78"/>
    <mergeCell ref="B79:B82"/>
    <mergeCell ref="B83:B87"/>
    <mergeCell ref="B88:B90"/>
    <mergeCell ref="B91:B93"/>
    <mergeCell ref="B94:B96"/>
    <mergeCell ref="B97:B101"/>
    <mergeCell ref="B102:B106"/>
    <mergeCell ref="B107:B109"/>
    <mergeCell ref="B110:B112"/>
    <mergeCell ref="B113:B115"/>
    <mergeCell ref="B116:B118"/>
    <mergeCell ref="B119:B121"/>
    <mergeCell ref="B122:B124"/>
    <mergeCell ref="B125:B127"/>
    <mergeCell ref="B128:B150"/>
    <mergeCell ref="B151:B156"/>
    <mergeCell ref="B157:B162"/>
    <mergeCell ref="B163:B166"/>
    <mergeCell ref="B167:B169"/>
    <mergeCell ref="B170:B172"/>
    <mergeCell ref="B173:B175"/>
    <mergeCell ref="B176:B182"/>
    <mergeCell ref="B183:B192"/>
    <mergeCell ref="B193:B199"/>
    <mergeCell ref="B200:B202"/>
    <mergeCell ref="B203:B209"/>
    <mergeCell ref="B210:B213"/>
    <mergeCell ref="B214:B219"/>
    <mergeCell ref="B220:B222"/>
    <mergeCell ref="B223:B225"/>
    <mergeCell ref="B226:B228"/>
    <mergeCell ref="B229:B231"/>
    <mergeCell ref="B232:B234"/>
    <mergeCell ref="B235:B237"/>
    <mergeCell ref="B238:B240"/>
    <mergeCell ref="B241:B257"/>
    <mergeCell ref="B258:B264"/>
    <mergeCell ref="B265:B276"/>
    <mergeCell ref="B277:B284"/>
    <mergeCell ref="B285:B297"/>
    <mergeCell ref="B298:B309"/>
    <mergeCell ref="B310:B315"/>
    <mergeCell ref="B316:B319"/>
    <mergeCell ref="B320:B326"/>
    <mergeCell ref="B327:B329"/>
    <mergeCell ref="B330:B333"/>
    <mergeCell ref="B334:B336"/>
    <mergeCell ref="B337:B341"/>
    <mergeCell ref="B342:B352"/>
    <mergeCell ref="B353:B357"/>
    <mergeCell ref="B358:B370"/>
    <mergeCell ref="B371:B374"/>
    <mergeCell ref="B375:B379"/>
    <mergeCell ref="B380:B391"/>
    <mergeCell ref="B392:B404"/>
    <mergeCell ref="B405:B406"/>
    <mergeCell ref="B407:B409"/>
    <mergeCell ref="B410:B411"/>
    <mergeCell ref="B412:B413"/>
    <mergeCell ref="B414:B415"/>
    <mergeCell ref="B416:B417"/>
    <mergeCell ref="B418:B420"/>
    <mergeCell ref="B421:B422"/>
    <mergeCell ref="B423:B424"/>
    <mergeCell ref="B425:B426"/>
    <mergeCell ref="B427:B429"/>
    <mergeCell ref="B430:B432"/>
    <mergeCell ref="B433:B435"/>
    <mergeCell ref="B436:B438"/>
    <mergeCell ref="B439:B442"/>
    <mergeCell ref="B443:B446"/>
    <mergeCell ref="B447:B449"/>
    <mergeCell ref="B450:B451"/>
    <mergeCell ref="B452:B454"/>
    <mergeCell ref="B455:B456"/>
    <mergeCell ref="B457:B461"/>
    <mergeCell ref="B462:B466"/>
    <mergeCell ref="B467:B470"/>
    <mergeCell ref="B471:B477"/>
    <mergeCell ref="B478:B482"/>
    <mergeCell ref="B483:B488"/>
    <mergeCell ref="B489:B492"/>
    <mergeCell ref="B493:B498"/>
    <mergeCell ref="B499:B501"/>
    <mergeCell ref="B502:B505"/>
    <mergeCell ref="B506:B510"/>
    <mergeCell ref="B511:B513"/>
    <mergeCell ref="B514:B516"/>
    <mergeCell ref="B517:B519"/>
    <mergeCell ref="B520:B522"/>
    <mergeCell ref="B523:B525"/>
    <mergeCell ref="B526:B528"/>
    <mergeCell ref="B529:B532"/>
    <mergeCell ref="B533:B535"/>
    <mergeCell ref="B536:B539"/>
    <mergeCell ref="B540:B543"/>
    <mergeCell ref="B544:B547"/>
    <mergeCell ref="B548:B551"/>
    <mergeCell ref="B552:B556"/>
    <mergeCell ref="B557:B560"/>
    <mergeCell ref="B561:B566"/>
    <mergeCell ref="B567:B570"/>
    <mergeCell ref="B571:B573"/>
    <mergeCell ref="B574:B578"/>
    <mergeCell ref="B579:B582"/>
    <mergeCell ref="B583:B585"/>
    <mergeCell ref="B586:B590"/>
    <mergeCell ref="B591:B593"/>
    <mergeCell ref="B594:B598"/>
    <mergeCell ref="B599:B601"/>
    <mergeCell ref="B602:B622"/>
    <mergeCell ref="B623:B629"/>
    <mergeCell ref="B630:B657"/>
    <mergeCell ref="B659:B661"/>
    <mergeCell ref="B662:B673"/>
    <mergeCell ref="B674:B676"/>
    <mergeCell ref="B677:B679"/>
    <mergeCell ref="B680:B682"/>
    <mergeCell ref="B683:B690"/>
    <mergeCell ref="B691:B704"/>
    <mergeCell ref="B705:B708"/>
    <mergeCell ref="B709:B723"/>
    <mergeCell ref="B724:B726"/>
    <mergeCell ref="B727:B730"/>
    <mergeCell ref="B731:B733"/>
    <mergeCell ref="B734:B735"/>
    <mergeCell ref="B736:B737"/>
    <mergeCell ref="B738:B740"/>
    <mergeCell ref="B741:B743"/>
    <mergeCell ref="B744:B747"/>
    <mergeCell ref="B748:B749"/>
    <mergeCell ref="B750:B751"/>
    <mergeCell ref="B752:B754"/>
    <mergeCell ref="B756:B757"/>
    <mergeCell ref="B758:B759"/>
    <mergeCell ref="C3:C5"/>
    <mergeCell ref="C6:C8"/>
    <mergeCell ref="C9:C11"/>
    <mergeCell ref="C12:C14"/>
    <mergeCell ref="C15:C17"/>
    <mergeCell ref="C18:C20"/>
    <mergeCell ref="C21:C29"/>
    <mergeCell ref="C30:C32"/>
    <mergeCell ref="C33:C36"/>
    <mergeCell ref="C37:C40"/>
    <mergeCell ref="C41:C46"/>
    <mergeCell ref="C47:C49"/>
    <mergeCell ref="C50:C54"/>
    <mergeCell ref="C55:C57"/>
    <mergeCell ref="C58:C60"/>
    <mergeCell ref="C61:C64"/>
    <mergeCell ref="C65:C78"/>
    <mergeCell ref="C79:C82"/>
    <mergeCell ref="C83:C87"/>
    <mergeCell ref="C88:C90"/>
    <mergeCell ref="C91:C93"/>
    <mergeCell ref="C94:C96"/>
    <mergeCell ref="C97:C101"/>
    <mergeCell ref="C102:C106"/>
    <mergeCell ref="C107:C109"/>
    <mergeCell ref="C110:C112"/>
    <mergeCell ref="C113:C115"/>
    <mergeCell ref="C116:C118"/>
    <mergeCell ref="C119:C121"/>
    <mergeCell ref="C122:C124"/>
    <mergeCell ref="C125:C127"/>
    <mergeCell ref="C128:C150"/>
    <mergeCell ref="C151:C156"/>
    <mergeCell ref="C157:C162"/>
    <mergeCell ref="C163:C166"/>
    <mergeCell ref="C167:C169"/>
    <mergeCell ref="C170:C172"/>
    <mergeCell ref="C173:C175"/>
    <mergeCell ref="C176:C182"/>
    <mergeCell ref="C183:C192"/>
    <mergeCell ref="C193:C199"/>
    <mergeCell ref="C200:C202"/>
    <mergeCell ref="C203:C209"/>
    <mergeCell ref="C210:C213"/>
    <mergeCell ref="C214:C219"/>
    <mergeCell ref="C220:C222"/>
    <mergeCell ref="C223:C225"/>
    <mergeCell ref="C226:C228"/>
    <mergeCell ref="C229:C231"/>
    <mergeCell ref="C232:C234"/>
    <mergeCell ref="C235:C237"/>
    <mergeCell ref="C238:C240"/>
    <mergeCell ref="C241:C257"/>
    <mergeCell ref="C258:C264"/>
    <mergeCell ref="C265:C276"/>
    <mergeCell ref="C277:C284"/>
    <mergeCell ref="C285:C297"/>
    <mergeCell ref="C298:C309"/>
    <mergeCell ref="C310:C315"/>
    <mergeCell ref="C316:C319"/>
    <mergeCell ref="C320:C326"/>
    <mergeCell ref="C327:C329"/>
    <mergeCell ref="C330:C333"/>
    <mergeCell ref="C334:C336"/>
    <mergeCell ref="C337:C341"/>
    <mergeCell ref="C342:C352"/>
    <mergeCell ref="C353:C357"/>
    <mergeCell ref="C358:C370"/>
    <mergeCell ref="C371:C374"/>
    <mergeCell ref="C375:C379"/>
    <mergeCell ref="C380:C391"/>
    <mergeCell ref="C392:C404"/>
    <mergeCell ref="C405:C406"/>
    <mergeCell ref="C407:C409"/>
    <mergeCell ref="C410:C411"/>
    <mergeCell ref="C412:C413"/>
    <mergeCell ref="C414:C415"/>
    <mergeCell ref="C416:C417"/>
    <mergeCell ref="C418:C420"/>
    <mergeCell ref="C421:C422"/>
    <mergeCell ref="C423:C424"/>
    <mergeCell ref="C425:C426"/>
    <mergeCell ref="C427:C429"/>
    <mergeCell ref="C430:C432"/>
    <mergeCell ref="C433:C435"/>
    <mergeCell ref="C436:C438"/>
    <mergeCell ref="C439:C442"/>
    <mergeCell ref="C443:C446"/>
    <mergeCell ref="C447:C449"/>
    <mergeCell ref="C450:C451"/>
    <mergeCell ref="C452:C454"/>
    <mergeCell ref="C455:C456"/>
    <mergeCell ref="C457:C461"/>
    <mergeCell ref="C462:C466"/>
    <mergeCell ref="C467:C470"/>
    <mergeCell ref="C471:C477"/>
    <mergeCell ref="C478:C482"/>
    <mergeCell ref="C483:C488"/>
    <mergeCell ref="C489:C492"/>
    <mergeCell ref="C493:C498"/>
    <mergeCell ref="C499:C501"/>
    <mergeCell ref="C502:C505"/>
    <mergeCell ref="C506:C510"/>
    <mergeCell ref="C511:C513"/>
    <mergeCell ref="C514:C516"/>
    <mergeCell ref="C517:C519"/>
    <mergeCell ref="C520:C522"/>
    <mergeCell ref="C523:C525"/>
    <mergeCell ref="C526:C528"/>
    <mergeCell ref="C529:C532"/>
    <mergeCell ref="C533:C535"/>
    <mergeCell ref="C536:C539"/>
    <mergeCell ref="C540:C543"/>
    <mergeCell ref="C544:C547"/>
    <mergeCell ref="C548:C551"/>
    <mergeCell ref="C552:C556"/>
    <mergeCell ref="C557:C560"/>
    <mergeCell ref="C561:C566"/>
    <mergeCell ref="C567:C570"/>
    <mergeCell ref="C571:C573"/>
    <mergeCell ref="C574:C578"/>
    <mergeCell ref="C579:C582"/>
    <mergeCell ref="C583:C585"/>
    <mergeCell ref="C586:C590"/>
    <mergeCell ref="C591:C593"/>
    <mergeCell ref="C594:C598"/>
    <mergeCell ref="C599:C601"/>
    <mergeCell ref="C602:C622"/>
    <mergeCell ref="C623:C629"/>
    <mergeCell ref="C630:C657"/>
    <mergeCell ref="C659:C661"/>
    <mergeCell ref="C662:C673"/>
    <mergeCell ref="C674:C676"/>
    <mergeCell ref="C677:C679"/>
    <mergeCell ref="C680:C682"/>
    <mergeCell ref="C683:C690"/>
    <mergeCell ref="C691:C704"/>
    <mergeCell ref="C705:C708"/>
    <mergeCell ref="C709:C723"/>
    <mergeCell ref="C724:C726"/>
    <mergeCell ref="C727:C730"/>
    <mergeCell ref="C731:C733"/>
    <mergeCell ref="C734:C735"/>
    <mergeCell ref="C736:C737"/>
    <mergeCell ref="C738:C740"/>
    <mergeCell ref="C741:C743"/>
    <mergeCell ref="C744:C747"/>
    <mergeCell ref="C748:C749"/>
    <mergeCell ref="C750:C751"/>
    <mergeCell ref="C752:C754"/>
    <mergeCell ref="C756:C757"/>
    <mergeCell ref="C758:C759"/>
    <mergeCell ref="D3:D5"/>
    <mergeCell ref="D6:D8"/>
    <mergeCell ref="D9:D11"/>
    <mergeCell ref="D12:D14"/>
    <mergeCell ref="D15:D17"/>
    <mergeCell ref="D18:D20"/>
    <mergeCell ref="D21:D29"/>
    <mergeCell ref="D30:D32"/>
    <mergeCell ref="D33:D36"/>
    <mergeCell ref="D37:D40"/>
    <mergeCell ref="D41:D46"/>
    <mergeCell ref="D47:D49"/>
    <mergeCell ref="D50:D54"/>
    <mergeCell ref="D55:D57"/>
    <mergeCell ref="D58:D60"/>
    <mergeCell ref="D61:D64"/>
    <mergeCell ref="D65:D69"/>
    <mergeCell ref="D70:D72"/>
    <mergeCell ref="D79:D82"/>
    <mergeCell ref="D83:D87"/>
    <mergeCell ref="D88:D90"/>
    <mergeCell ref="D91:D93"/>
    <mergeCell ref="D94:D96"/>
    <mergeCell ref="D97:D101"/>
    <mergeCell ref="D102:D106"/>
    <mergeCell ref="D107:D109"/>
    <mergeCell ref="D110:D112"/>
    <mergeCell ref="D113:D115"/>
    <mergeCell ref="D116:D118"/>
    <mergeCell ref="D119:D121"/>
    <mergeCell ref="D122:D124"/>
    <mergeCell ref="D125:D127"/>
    <mergeCell ref="D128:D150"/>
    <mergeCell ref="D151:D156"/>
    <mergeCell ref="D157:D162"/>
    <mergeCell ref="D163:D166"/>
    <mergeCell ref="D167:D169"/>
    <mergeCell ref="D170:D172"/>
    <mergeCell ref="D173:D175"/>
    <mergeCell ref="D176:D182"/>
    <mergeCell ref="D183:D192"/>
    <mergeCell ref="D193:D199"/>
    <mergeCell ref="D200:D202"/>
    <mergeCell ref="D203:D209"/>
    <mergeCell ref="D210:D213"/>
    <mergeCell ref="D214:D219"/>
    <mergeCell ref="D220:D222"/>
    <mergeCell ref="D223:D225"/>
    <mergeCell ref="D226:D228"/>
    <mergeCell ref="D229:D231"/>
    <mergeCell ref="D232:D234"/>
    <mergeCell ref="D235:D237"/>
    <mergeCell ref="D238:D240"/>
    <mergeCell ref="D241:D257"/>
    <mergeCell ref="D258:D264"/>
    <mergeCell ref="D265:D276"/>
    <mergeCell ref="D277:D284"/>
    <mergeCell ref="D285:D297"/>
    <mergeCell ref="D298:D309"/>
    <mergeCell ref="D310:D315"/>
    <mergeCell ref="D316:D319"/>
    <mergeCell ref="D320:D326"/>
    <mergeCell ref="D327:D329"/>
    <mergeCell ref="D330:D333"/>
    <mergeCell ref="D334:D336"/>
    <mergeCell ref="D337:D341"/>
    <mergeCell ref="D342:D352"/>
    <mergeCell ref="D353:D357"/>
    <mergeCell ref="D358:D370"/>
    <mergeCell ref="D371:D374"/>
    <mergeCell ref="D375:D379"/>
    <mergeCell ref="D380:D391"/>
    <mergeCell ref="D392:D404"/>
    <mergeCell ref="D405:D406"/>
    <mergeCell ref="D407:D409"/>
    <mergeCell ref="D410:D411"/>
    <mergeCell ref="D412:D413"/>
    <mergeCell ref="D414:D415"/>
    <mergeCell ref="D416:D417"/>
    <mergeCell ref="D418:D420"/>
    <mergeCell ref="D421:D422"/>
    <mergeCell ref="D423:D424"/>
    <mergeCell ref="D425:D426"/>
    <mergeCell ref="D427:D429"/>
    <mergeCell ref="D430:D432"/>
    <mergeCell ref="D433:D435"/>
    <mergeCell ref="D436:D438"/>
    <mergeCell ref="D439:D442"/>
    <mergeCell ref="D443:D446"/>
    <mergeCell ref="D447:D449"/>
    <mergeCell ref="D450:D451"/>
    <mergeCell ref="D452:D454"/>
    <mergeCell ref="D455:D456"/>
    <mergeCell ref="D457:D461"/>
    <mergeCell ref="D462:D466"/>
    <mergeCell ref="D467:D470"/>
    <mergeCell ref="D471:D477"/>
    <mergeCell ref="D478:D482"/>
    <mergeCell ref="D483:D488"/>
    <mergeCell ref="D489:D492"/>
    <mergeCell ref="D493:D498"/>
    <mergeCell ref="D499:D501"/>
    <mergeCell ref="D502:D505"/>
    <mergeCell ref="D506:D510"/>
    <mergeCell ref="D511:D513"/>
    <mergeCell ref="D514:D516"/>
    <mergeCell ref="D517:D519"/>
    <mergeCell ref="D520:D522"/>
    <mergeCell ref="D523:D525"/>
    <mergeCell ref="D526:D528"/>
    <mergeCell ref="D529:D532"/>
    <mergeCell ref="D533:D535"/>
    <mergeCell ref="D536:D539"/>
    <mergeCell ref="D540:D543"/>
    <mergeCell ref="D544:D547"/>
    <mergeCell ref="D548:D551"/>
    <mergeCell ref="D552:D556"/>
    <mergeCell ref="D557:D560"/>
    <mergeCell ref="D561:D566"/>
    <mergeCell ref="D567:D570"/>
    <mergeCell ref="D571:D573"/>
    <mergeCell ref="D574:D578"/>
    <mergeCell ref="D579:D582"/>
    <mergeCell ref="D583:D585"/>
    <mergeCell ref="D586:D590"/>
    <mergeCell ref="D591:D593"/>
    <mergeCell ref="D594:D598"/>
    <mergeCell ref="D599:D601"/>
    <mergeCell ref="D602:D629"/>
    <mergeCell ref="D630:D657"/>
    <mergeCell ref="D659:D661"/>
    <mergeCell ref="D662:D673"/>
    <mergeCell ref="D674:D676"/>
    <mergeCell ref="D677:D679"/>
    <mergeCell ref="D680:D682"/>
    <mergeCell ref="D683:D690"/>
    <mergeCell ref="D691:D704"/>
    <mergeCell ref="D705:D708"/>
    <mergeCell ref="D709:D723"/>
    <mergeCell ref="D724:D726"/>
    <mergeCell ref="D727:D730"/>
    <mergeCell ref="D731:D733"/>
    <mergeCell ref="D734:D735"/>
    <mergeCell ref="D736:D737"/>
    <mergeCell ref="D738:D740"/>
    <mergeCell ref="D741:D743"/>
    <mergeCell ref="D744:D747"/>
    <mergeCell ref="D748:D749"/>
    <mergeCell ref="D750:D751"/>
    <mergeCell ref="D752:D754"/>
    <mergeCell ref="D756:D757"/>
    <mergeCell ref="D758:D759"/>
    <mergeCell ref="E3:E5"/>
    <mergeCell ref="E6:E8"/>
    <mergeCell ref="E9:E11"/>
    <mergeCell ref="E12:E14"/>
    <mergeCell ref="E15:E17"/>
    <mergeCell ref="E18:E20"/>
    <mergeCell ref="E21:E29"/>
    <mergeCell ref="E30:E32"/>
    <mergeCell ref="E33:E36"/>
    <mergeCell ref="E37:E40"/>
    <mergeCell ref="E41:E46"/>
    <mergeCell ref="E47:E49"/>
    <mergeCell ref="E50:E54"/>
    <mergeCell ref="E55:E57"/>
    <mergeCell ref="E58:E60"/>
    <mergeCell ref="E61:E64"/>
    <mergeCell ref="E65:E78"/>
    <mergeCell ref="E79:E82"/>
    <mergeCell ref="E83:E87"/>
    <mergeCell ref="E88:E90"/>
    <mergeCell ref="E91:E93"/>
    <mergeCell ref="E94:E96"/>
    <mergeCell ref="E97:E101"/>
    <mergeCell ref="E102:E106"/>
    <mergeCell ref="E107:E109"/>
    <mergeCell ref="E110:E112"/>
    <mergeCell ref="E113:E115"/>
    <mergeCell ref="E116:E118"/>
    <mergeCell ref="E119:E121"/>
    <mergeCell ref="E122:E124"/>
    <mergeCell ref="E125:E127"/>
    <mergeCell ref="E128:E150"/>
    <mergeCell ref="E151:E156"/>
    <mergeCell ref="E157:E162"/>
    <mergeCell ref="E163:E166"/>
    <mergeCell ref="E167:E169"/>
    <mergeCell ref="E170:E172"/>
    <mergeCell ref="E173:E175"/>
    <mergeCell ref="E176:E182"/>
    <mergeCell ref="E183:E192"/>
    <mergeCell ref="E193:E199"/>
    <mergeCell ref="E200:E202"/>
    <mergeCell ref="E203:E209"/>
    <mergeCell ref="E210:E213"/>
    <mergeCell ref="E214:E219"/>
    <mergeCell ref="E220:E222"/>
    <mergeCell ref="E223:E225"/>
    <mergeCell ref="E226:E228"/>
    <mergeCell ref="E229:E231"/>
    <mergeCell ref="E232:E234"/>
    <mergeCell ref="E235:E237"/>
    <mergeCell ref="E238:E240"/>
    <mergeCell ref="E241:E257"/>
    <mergeCell ref="E258:E264"/>
    <mergeCell ref="E265:E276"/>
    <mergeCell ref="E277:E284"/>
    <mergeCell ref="E285:E297"/>
    <mergeCell ref="E298:E309"/>
    <mergeCell ref="E310:E315"/>
    <mergeCell ref="E316:E319"/>
    <mergeCell ref="E320:E326"/>
    <mergeCell ref="E327:E329"/>
    <mergeCell ref="E330:E333"/>
    <mergeCell ref="E334:E336"/>
    <mergeCell ref="E337:E341"/>
    <mergeCell ref="E342:E352"/>
    <mergeCell ref="E353:E357"/>
    <mergeCell ref="E358:E370"/>
    <mergeCell ref="E371:E374"/>
    <mergeCell ref="E375:E379"/>
    <mergeCell ref="E380:E391"/>
    <mergeCell ref="E392:E404"/>
    <mergeCell ref="E405:E406"/>
    <mergeCell ref="E407:E409"/>
    <mergeCell ref="E410:E411"/>
    <mergeCell ref="E412:E413"/>
    <mergeCell ref="E414:E415"/>
    <mergeCell ref="E416:E417"/>
    <mergeCell ref="E418:E420"/>
    <mergeCell ref="E421:E422"/>
    <mergeCell ref="E423:E424"/>
    <mergeCell ref="E425:E426"/>
    <mergeCell ref="E427:E429"/>
    <mergeCell ref="E430:E432"/>
    <mergeCell ref="E433:E435"/>
    <mergeCell ref="E436:E438"/>
    <mergeCell ref="E439:E442"/>
    <mergeCell ref="E443:E446"/>
    <mergeCell ref="E447:E449"/>
    <mergeCell ref="E450:E451"/>
    <mergeCell ref="E452:E454"/>
    <mergeCell ref="E455:E456"/>
    <mergeCell ref="E457:E461"/>
    <mergeCell ref="E462:E466"/>
    <mergeCell ref="E467:E470"/>
    <mergeCell ref="E471:E477"/>
    <mergeCell ref="E478:E482"/>
    <mergeCell ref="E483:E488"/>
    <mergeCell ref="E489:E492"/>
    <mergeCell ref="E493:E498"/>
    <mergeCell ref="E499:E501"/>
    <mergeCell ref="E502:E505"/>
    <mergeCell ref="E506:E510"/>
    <mergeCell ref="E511:E513"/>
    <mergeCell ref="E514:E516"/>
    <mergeCell ref="E517:E519"/>
    <mergeCell ref="E520:E522"/>
    <mergeCell ref="E523:E525"/>
    <mergeCell ref="E526:E528"/>
    <mergeCell ref="E529:E532"/>
    <mergeCell ref="E533:E535"/>
    <mergeCell ref="E536:E539"/>
    <mergeCell ref="E540:E543"/>
    <mergeCell ref="E544:E547"/>
    <mergeCell ref="E548:E551"/>
    <mergeCell ref="E552:E556"/>
    <mergeCell ref="E557:E560"/>
    <mergeCell ref="E561:E566"/>
    <mergeCell ref="E567:E570"/>
    <mergeCell ref="E571:E573"/>
    <mergeCell ref="E574:E578"/>
    <mergeCell ref="E579:E582"/>
    <mergeCell ref="E583:E585"/>
    <mergeCell ref="E586:E590"/>
    <mergeCell ref="E591:E593"/>
    <mergeCell ref="E594:E598"/>
    <mergeCell ref="E599:E601"/>
    <mergeCell ref="E602:E622"/>
    <mergeCell ref="E623:E629"/>
    <mergeCell ref="E630:E657"/>
    <mergeCell ref="E659:E661"/>
    <mergeCell ref="E662:E673"/>
    <mergeCell ref="E674:E676"/>
    <mergeCell ref="E677:E679"/>
    <mergeCell ref="E680:E682"/>
    <mergeCell ref="E683:E690"/>
    <mergeCell ref="E691:E704"/>
    <mergeCell ref="E705:E708"/>
    <mergeCell ref="E709:E723"/>
    <mergeCell ref="E724:E726"/>
    <mergeCell ref="E727:E730"/>
    <mergeCell ref="E731:E733"/>
    <mergeCell ref="E734:E735"/>
    <mergeCell ref="E736:E737"/>
    <mergeCell ref="E738:E740"/>
    <mergeCell ref="E741:E743"/>
    <mergeCell ref="E744:E747"/>
    <mergeCell ref="E748:E749"/>
    <mergeCell ref="E750:E751"/>
    <mergeCell ref="E752:E754"/>
    <mergeCell ref="E756:E757"/>
    <mergeCell ref="E758:E759"/>
    <mergeCell ref="F3:F5"/>
    <mergeCell ref="F6:F8"/>
    <mergeCell ref="F9:F11"/>
    <mergeCell ref="F12:F14"/>
    <mergeCell ref="F15:F17"/>
    <mergeCell ref="F18:F20"/>
    <mergeCell ref="F21:F29"/>
    <mergeCell ref="F30:F32"/>
    <mergeCell ref="F33:F36"/>
    <mergeCell ref="F37:F40"/>
    <mergeCell ref="F41:F46"/>
    <mergeCell ref="F47:F49"/>
    <mergeCell ref="F50:F54"/>
    <mergeCell ref="F55:F57"/>
    <mergeCell ref="F58:F60"/>
    <mergeCell ref="F61:F64"/>
    <mergeCell ref="F65:F69"/>
    <mergeCell ref="F70:F72"/>
    <mergeCell ref="F79:F82"/>
    <mergeCell ref="F83:F87"/>
    <mergeCell ref="F88:F90"/>
    <mergeCell ref="F91:F93"/>
    <mergeCell ref="F94:F96"/>
    <mergeCell ref="F97:F101"/>
    <mergeCell ref="F102:F106"/>
    <mergeCell ref="F107:F109"/>
    <mergeCell ref="F110:F112"/>
    <mergeCell ref="F113:F115"/>
    <mergeCell ref="F116:F118"/>
    <mergeCell ref="F119:F121"/>
    <mergeCell ref="F122:F124"/>
    <mergeCell ref="F125:F127"/>
    <mergeCell ref="F128:F150"/>
    <mergeCell ref="F151:F156"/>
    <mergeCell ref="F157:F162"/>
    <mergeCell ref="F163:F166"/>
    <mergeCell ref="F167:F169"/>
    <mergeCell ref="F170:F172"/>
    <mergeCell ref="F173:F175"/>
    <mergeCell ref="F176:F182"/>
    <mergeCell ref="F183:F192"/>
    <mergeCell ref="F193:F199"/>
    <mergeCell ref="F200:F202"/>
    <mergeCell ref="F203:F209"/>
    <mergeCell ref="F210:F213"/>
    <mergeCell ref="F214:F219"/>
    <mergeCell ref="F220:F222"/>
    <mergeCell ref="F223:F225"/>
    <mergeCell ref="F226:F228"/>
    <mergeCell ref="F229:F231"/>
    <mergeCell ref="F232:F234"/>
    <mergeCell ref="F235:F237"/>
    <mergeCell ref="F238:F240"/>
    <mergeCell ref="F241:F257"/>
    <mergeCell ref="F258:F264"/>
    <mergeCell ref="F265:F276"/>
    <mergeCell ref="F277:F284"/>
    <mergeCell ref="F285:F297"/>
    <mergeCell ref="F298:F309"/>
    <mergeCell ref="F310:F315"/>
    <mergeCell ref="F316:F319"/>
    <mergeCell ref="F320:F326"/>
    <mergeCell ref="F327:F329"/>
    <mergeCell ref="F330:F333"/>
    <mergeCell ref="F334:F336"/>
    <mergeCell ref="F337:F341"/>
    <mergeCell ref="F342:F352"/>
    <mergeCell ref="F353:F357"/>
    <mergeCell ref="F358:F370"/>
    <mergeCell ref="F371:F374"/>
    <mergeCell ref="F375:F379"/>
    <mergeCell ref="F380:F391"/>
    <mergeCell ref="F392:F404"/>
    <mergeCell ref="F405:F406"/>
    <mergeCell ref="F407:F409"/>
    <mergeCell ref="F410:F411"/>
    <mergeCell ref="F412:F413"/>
    <mergeCell ref="F414:F415"/>
    <mergeCell ref="F416:F417"/>
    <mergeCell ref="F418:F420"/>
    <mergeCell ref="F421:F422"/>
    <mergeCell ref="F423:F424"/>
    <mergeCell ref="F425:F426"/>
    <mergeCell ref="F427:F429"/>
    <mergeCell ref="F430:F432"/>
    <mergeCell ref="F433:F435"/>
    <mergeCell ref="F436:F438"/>
    <mergeCell ref="F439:F442"/>
    <mergeCell ref="F443:F446"/>
    <mergeCell ref="F447:F449"/>
    <mergeCell ref="F450:F451"/>
    <mergeCell ref="F452:F454"/>
    <mergeCell ref="F455:F456"/>
    <mergeCell ref="F457:F461"/>
    <mergeCell ref="F462:F466"/>
    <mergeCell ref="F467:F470"/>
    <mergeCell ref="F471:F477"/>
    <mergeCell ref="F478:F482"/>
    <mergeCell ref="F483:F488"/>
    <mergeCell ref="F489:F492"/>
    <mergeCell ref="F493:F498"/>
    <mergeCell ref="F499:F501"/>
    <mergeCell ref="F502:F505"/>
    <mergeCell ref="F506:F510"/>
    <mergeCell ref="F511:F513"/>
    <mergeCell ref="F514:F516"/>
    <mergeCell ref="F517:F519"/>
    <mergeCell ref="F520:F522"/>
    <mergeCell ref="F523:F525"/>
    <mergeCell ref="F526:F528"/>
    <mergeCell ref="F529:F532"/>
    <mergeCell ref="F533:F535"/>
    <mergeCell ref="F536:F539"/>
    <mergeCell ref="F540:F543"/>
    <mergeCell ref="F544:F547"/>
    <mergeCell ref="F548:F551"/>
    <mergeCell ref="F552:F556"/>
    <mergeCell ref="F557:F560"/>
    <mergeCell ref="F561:F566"/>
    <mergeCell ref="F567:F570"/>
    <mergeCell ref="F571:F573"/>
    <mergeCell ref="F574:F578"/>
    <mergeCell ref="F579:F582"/>
    <mergeCell ref="F583:F585"/>
    <mergeCell ref="F586:F590"/>
    <mergeCell ref="F591:F593"/>
    <mergeCell ref="F594:F596"/>
    <mergeCell ref="F599:F601"/>
    <mergeCell ref="F602:F629"/>
    <mergeCell ref="F630:F657"/>
    <mergeCell ref="F659:F661"/>
    <mergeCell ref="F662:F672"/>
    <mergeCell ref="F674:F676"/>
    <mergeCell ref="F677:F679"/>
    <mergeCell ref="F680:F682"/>
    <mergeCell ref="F683:F690"/>
    <mergeCell ref="F691:F703"/>
    <mergeCell ref="F705:F708"/>
    <mergeCell ref="F709:F723"/>
    <mergeCell ref="F724:F726"/>
    <mergeCell ref="F727:F730"/>
    <mergeCell ref="F731:F732"/>
    <mergeCell ref="F734:F735"/>
    <mergeCell ref="F736:F737"/>
    <mergeCell ref="F738:F740"/>
    <mergeCell ref="F741:F743"/>
    <mergeCell ref="F744:F747"/>
    <mergeCell ref="F748:F749"/>
    <mergeCell ref="F750:F751"/>
    <mergeCell ref="F752:F754"/>
    <mergeCell ref="F756:F757"/>
    <mergeCell ref="F758:F759"/>
    <mergeCell ref="H3:H5"/>
    <mergeCell ref="H6:H8"/>
    <mergeCell ref="H9:H11"/>
    <mergeCell ref="H12:H14"/>
    <mergeCell ref="H15:H17"/>
    <mergeCell ref="H18:H20"/>
    <mergeCell ref="H21:H29"/>
    <mergeCell ref="H30:H32"/>
    <mergeCell ref="H33:H36"/>
    <mergeCell ref="H37:H40"/>
    <mergeCell ref="H41:H46"/>
    <mergeCell ref="H47:H49"/>
    <mergeCell ref="H50:H54"/>
    <mergeCell ref="H55:H57"/>
    <mergeCell ref="H58:H60"/>
    <mergeCell ref="H61:H64"/>
    <mergeCell ref="H65:H78"/>
    <mergeCell ref="H79:H82"/>
    <mergeCell ref="H83:H87"/>
    <mergeCell ref="H88:H90"/>
    <mergeCell ref="H91:H93"/>
    <mergeCell ref="H94:H96"/>
    <mergeCell ref="H97:H101"/>
    <mergeCell ref="H102:H106"/>
    <mergeCell ref="H107:H109"/>
    <mergeCell ref="H110:H112"/>
    <mergeCell ref="H113:H115"/>
    <mergeCell ref="H116:H118"/>
    <mergeCell ref="H119:H121"/>
    <mergeCell ref="H122:H124"/>
    <mergeCell ref="H125:H127"/>
    <mergeCell ref="H128:H150"/>
    <mergeCell ref="H151:H156"/>
    <mergeCell ref="H157:H162"/>
    <mergeCell ref="H163:H166"/>
    <mergeCell ref="H167:H169"/>
    <mergeCell ref="H170:H172"/>
    <mergeCell ref="H173:H175"/>
    <mergeCell ref="H176:H182"/>
    <mergeCell ref="H183:H192"/>
    <mergeCell ref="H193:H199"/>
    <mergeCell ref="H200:H202"/>
    <mergeCell ref="H203:H209"/>
    <mergeCell ref="H210:H213"/>
    <mergeCell ref="H214:H219"/>
    <mergeCell ref="H220:H222"/>
    <mergeCell ref="H223:H225"/>
    <mergeCell ref="H226:H228"/>
    <mergeCell ref="H229:H231"/>
    <mergeCell ref="H232:H234"/>
    <mergeCell ref="H235:H237"/>
    <mergeCell ref="H238:H240"/>
    <mergeCell ref="H241:H257"/>
    <mergeCell ref="H258:H264"/>
    <mergeCell ref="H265:H276"/>
    <mergeCell ref="H277:H284"/>
    <mergeCell ref="H285:H297"/>
    <mergeCell ref="H298:H309"/>
    <mergeCell ref="H310:H315"/>
    <mergeCell ref="H316:H319"/>
    <mergeCell ref="H320:H326"/>
    <mergeCell ref="H327:H329"/>
    <mergeCell ref="H330:H333"/>
    <mergeCell ref="H334:H336"/>
    <mergeCell ref="H337:H341"/>
    <mergeCell ref="H342:H352"/>
    <mergeCell ref="H353:H357"/>
    <mergeCell ref="H358:H370"/>
    <mergeCell ref="H371:H374"/>
    <mergeCell ref="H375:H379"/>
    <mergeCell ref="H380:H391"/>
    <mergeCell ref="H392:H404"/>
    <mergeCell ref="H405:H406"/>
    <mergeCell ref="H407:H409"/>
    <mergeCell ref="H410:H411"/>
    <mergeCell ref="H412:H413"/>
    <mergeCell ref="H414:H415"/>
    <mergeCell ref="H416:H417"/>
    <mergeCell ref="H418:H420"/>
    <mergeCell ref="H421:H422"/>
    <mergeCell ref="H423:H424"/>
    <mergeCell ref="H425:H426"/>
    <mergeCell ref="H427:H429"/>
    <mergeCell ref="H430:H432"/>
    <mergeCell ref="H433:H435"/>
    <mergeCell ref="H436:H438"/>
    <mergeCell ref="H439:H442"/>
    <mergeCell ref="H443:H446"/>
    <mergeCell ref="H447:H449"/>
    <mergeCell ref="H450:H451"/>
    <mergeCell ref="H452:H454"/>
    <mergeCell ref="H455:H456"/>
    <mergeCell ref="H457:H461"/>
    <mergeCell ref="H462:H466"/>
    <mergeCell ref="H467:H470"/>
    <mergeCell ref="H471:H477"/>
    <mergeCell ref="H478:H482"/>
    <mergeCell ref="H483:H488"/>
    <mergeCell ref="H489:H492"/>
    <mergeCell ref="H493:H498"/>
    <mergeCell ref="H499:H501"/>
    <mergeCell ref="H502:H505"/>
    <mergeCell ref="H506:H510"/>
    <mergeCell ref="H511:H513"/>
    <mergeCell ref="H514:H516"/>
    <mergeCell ref="H517:H519"/>
    <mergeCell ref="H520:H522"/>
    <mergeCell ref="H523:H525"/>
    <mergeCell ref="H526:H528"/>
    <mergeCell ref="H529:H532"/>
    <mergeCell ref="H533:H535"/>
    <mergeCell ref="H536:H539"/>
    <mergeCell ref="H540:H543"/>
    <mergeCell ref="H544:H547"/>
    <mergeCell ref="H548:H551"/>
    <mergeCell ref="H552:H556"/>
    <mergeCell ref="H557:H560"/>
    <mergeCell ref="H561:H566"/>
    <mergeCell ref="H567:H570"/>
    <mergeCell ref="H571:H573"/>
    <mergeCell ref="H574:H578"/>
    <mergeCell ref="H579:H582"/>
    <mergeCell ref="H583:H585"/>
    <mergeCell ref="H586:H590"/>
    <mergeCell ref="H591:H593"/>
    <mergeCell ref="H594:H598"/>
    <mergeCell ref="H599:H601"/>
    <mergeCell ref="H602:H622"/>
    <mergeCell ref="H623:H629"/>
    <mergeCell ref="H630:H657"/>
    <mergeCell ref="H659:H661"/>
    <mergeCell ref="H662:H673"/>
    <mergeCell ref="H674:H676"/>
    <mergeCell ref="H677:H679"/>
    <mergeCell ref="H680:H682"/>
    <mergeCell ref="H683:H690"/>
    <mergeCell ref="H691:H704"/>
    <mergeCell ref="H705:H708"/>
    <mergeCell ref="H709:H723"/>
    <mergeCell ref="H724:H726"/>
    <mergeCell ref="H727:H730"/>
    <mergeCell ref="H731:H733"/>
    <mergeCell ref="H734:H735"/>
    <mergeCell ref="H736:H737"/>
    <mergeCell ref="H738:H740"/>
    <mergeCell ref="H741:H743"/>
    <mergeCell ref="H744:H747"/>
    <mergeCell ref="H748:H749"/>
    <mergeCell ref="H750:H751"/>
    <mergeCell ref="H752:H754"/>
    <mergeCell ref="H756:H757"/>
    <mergeCell ref="H758:H759"/>
    <mergeCell ref="I3:I5"/>
    <mergeCell ref="I6:I8"/>
    <mergeCell ref="I9:I11"/>
    <mergeCell ref="I12:I14"/>
    <mergeCell ref="I15:I17"/>
    <mergeCell ref="I18:I20"/>
    <mergeCell ref="I21:I29"/>
    <mergeCell ref="I30:I32"/>
    <mergeCell ref="I33:I36"/>
    <mergeCell ref="I37:I40"/>
    <mergeCell ref="I41:I46"/>
    <mergeCell ref="I47:I49"/>
    <mergeCell ref="I50:I54"/>
    <mergeCell ref="I55:I57"/>
    <mergeCell ref="I58:I60"/>
    <mergeCell ref="I61:I64"/>
    <mergeCell ref="I65:I78"/>
    <mergeCell ref="I79:I82"/>
    <mergeCell ref="I83:I87"/>
    <mergeCell ref="I88:I90"/>
    <mergeCell ref="I91:I93"/>
    <mergeCell ref="I94:I96"/>
    <mergeCell ref="I97:I101"/>
    <mergeCell ref="I102:I106"/>
    <mergeCell ref="I107:I109"/>
    <mergeCell ref="I110:I112"/>
    <mergeCell ref="I113:I115"/>
    <mergeCell ref="I116:I118"/>
    <mergeCell ref="I119:I121"/>
    <mergeCell ref="I122:I124"/>
    <mergeCell ref="I125:I127"/>
    <mergeCell ref="I128:I150"/>
    <mergeCell ref="I151:I156"/>
    <mergeCell ref="I157:I162"/>
    <mergeCell ref="I163:I166"/>
    <mergeCell ref="I167:I169"/>
    <mergeCell ref="I170:I172"/>
    <mergeCell ref="I173:I175"/>
    <mergeCell ref="I176:I182"/>
    <mergeCell ref="I183:I192"/>
    <mergeCell ref="I193:I199"/>
    <mergeCell ref="I200:I202"/>
    <mergeCell ref="I203:I209"/>
    <mergeCell ref="I210:I213"/>
    <mergeCell ref="I214:I219"/>
    <mergeCell ref="I220:I222"/>
    <mergeCell ref="I223:I225"/>
    <mergeCell ref="I226:I228"/>
    <mergeCell ref="I229:I231"/>
    <mergeCell ref="I232:I234"/>
    <mergeCell ref="I235:I237"/>
    <mergeCell ref="I238:I240"/>
    <mergeCell ref="I241:I257"/>
    <mergeCell ref="I258:I264"/>
    <mergeCell ref="I265:I276"/>
    <mergeCell ref="I277:I284"/>
    <mergeCell ref="I285:I297"/>
    <mergeCell ref="I298:I309"/>
    <mergeCell ref="I310:I315"/>
    <mergeCell ref="I316:I319"/>
    <mergeCell ref="I320:I326"/>
    <mergeCell ref="I327:I329"/>
    <mergeCell ref="I330:I333"/>
    <mergeCell ref="I334:I336"/>
    <mergeCell ref="I337:I341"/>
    <mergeCell ref="I342:I352"/>
    <mergeCell ref="I353:I357"/>
    <mergeCell ref="I358:I370"/>
    <mergeCell ref="I371:I374"/>
    <mergeCell ref="I375:I379"/>
    <mergeCell ref="I380:I391"/>
    <mergeCell ref="I392:I404"/>
    <mergeCell ref="I405:I406"/>
    <mergeCell ref="I407:I409"/>
    <mergeCell ref="I410:I411"/>
    <mergeCell ref="I412:I413"/>
    <mergeCell ref="I414:I415"/>
    <mergeCell ref="I416:I417"/>
    <mergeCell ref="I418:I420"/>
    <mergeCell ref="I421:I422"/>
    <mergeCell ref="I423:I424"/>
    <mergeCell ref="I425:I426"/>
    <mergeCell ref="I427:I429"/>
    <mergeCell ref="I430:I432"/>
    <mergeCell ref="I433:I435"/>
    <mergeCell ref="I436:I438"/>
    <mergeCell ref="I439:I442"/>
    <mergeCell ref="I443:I446"/>
    <mergeCell ref="I447:I449"/>
    <mergeCell ref="I450:I451"/>
    <mergeCell ref="I452:I454"/>
    <mergeCell ref="I455:I456"/>
    <mergeCell ref="I457:I461"/>
    <mergeCell ref="I462:I466"/>
    <mergeCell ref="I467:I470"/>
    <mergeCell ref="I471:I477"/>
    <mergeCell ref="I478:I482"/>
    <mergeCell ref="I483:I488"/>
    <mergeCell ref="I489:I492"/>
    <mergeCell ref="I493:I498"/>
    <mergeCell ref="I499:I501"/>
    <mergeCell ref="I502:I505"/>
    <mergeCell ref="I506:I510"/>
    <mergeCell ref="I511:I513"/>
    <mergeCell ref="I514:I516"/>
    <mergeCell ref="I517:I519"/>
    <mergeCell ref="I520:I522"/>
    <mergeCell ref="I523:I525"/>
    <mergeCell ref="I526:I528"/>
    <mergeCell ref="I529:I532"/>
    <mergeCell ref="I533:I535"/>
    <mergeCell ref="I536:I539"/>
    <mergeCell ref="I540:I543"/>
    <mergeCell ref="I544:I547"/>
    <mergeCell ref="I548:I551"/>
    <mergeCell ref="I552:I556"/>
    <mergeCell ref="I557:I560"/>
    <mergeCell ref="I561:I566"/>
    <mergeCell ref="I567:I570"/>
    <mergeCell ref="I571:I573"/>
    <mergeCell ref="I574:I578"/>
    <mergeCell ref="I579:I582"/>
    <mergeCell ref="I583:I585"/>
    <mergeCell ref="I586:I590"/>
    <mergeCell ref="I591:I593"/>
    <mergeCell ref="I594:I598"/>
    <mergeCell ref="I599:I601"/>
    <mergeCell ref="I602:I622"/>
    <mergeCell ref="I623:I629"/>
    <mergeCell ref="I630:I657"/>
    <mergeCell ref="I659:I661"/>
    <mergeCell ref="I662:I673"/>
    <mergeCell ref="I674:I676"/>
    <mergeCell ref="I677:I679"/>
    <mergeCell ref="I680:I682"/>
    <mergeCell ref="I683:I690"/>
    <mergeCell ref="I691:I704"/>
    <mergeCell ref="I705:I708"/>
    <mergeCell ref="I709:I723"/>
    <mergeCell ref="I724:I726"/>
    <mergeCell ref="I727:I730"/>
    <mergeCell ref="I731:I733"/>
    <mergeCell ref="I734:I735"/>
    <mergeCell ref="I736:I737"/>
    <mergeCell ref="I738:I740"/>
    <mergeCell ref="I741:I743"/>
    <mergeCell ref="I744:I747"/>
    <mergeCell ref="I748:I749"/>
    <mergeCell ref="I750:I751"/>
    <mergeCell ref="I752:I754"/>
    <mergeCell ref="I756:I757"/>
    <mergeCell ref="I758:I759"/>
    <mergeCell ref="J3:J5"/>
    <mergeCell ref="J6:J8"/>
    <mergeCell ref="J9:J11"/>
    <mergeCell ref="J12:J14"/>
    <mergeCell ref="J15:J17"/>
    <mergeCell ref="J18:J20"/>
    <mergeCell ref="J21:J29"/>
    <mergeCell ref="J30:J32"/>
    <mergeCell ref="J33:J36"/>
    <mergeCell ref="J37:J40"/>
    <mergeCell ref="J41:J46"/>
    <mergeCell ref="J47:J49"/>
    <mergeCell ref="J50:J54"/>
    <mergeCell ref="J55:J57"/>
    <mergeCell ref="J58:J60"/>
    <mergeCell ref="J61:J64"/>
    <mergeCell ref="J65:J78"/>
    <mergeCell ref="J79:J82"/>
    <mergeCell ref="J83:J87"/>
    <mergeCell ref="J88:J90"/>
    <mergeCell ref="J91:J93"/>
    <mergeCell ref="J94:J96"/>
    <mergeCell ref="J97:J101"/>
    <mergeCell ref="J102:J106"/>
    <mergeCell ref="J107:J109"/>
    <mergeCell ref="J110:J112"/>
    <mergeCell ref="J113:J115"/>
    <mergeCell ref="J116:J118"/>
    <mergeCell ref="J119:J121"/>
    <mergeCell ref="J122:J124"/>
    <mergeCell ref="J125:J127"/>
    <mergeCell ref="J128:J150"/>
    <mergeCell ref="J151:J156"/>
    <mergeCell ref="J157:J162"/>
    <mergeCell ref="J163:J166"/>
    <mergeCell ref="J167:J169"/>
    <mergeCell ref="J170:J172"/>
    <mergeCell ref="J173:J175"/>
    <mergeCell ref="J176:J182"/>
    <mergeCell ref="J183:J192"/>
    <mergeCell ref="J193:J199"/>
    <mergeCell ref="J200:J202"/>
    <mergeCell ref="J203:J209"/>
    <mergeCell ref="J220:J222"/>
    <mergeCell ref="J223:J225"/>
    <mergeCell ref="J226:J228"/>
    <mergeCell ref="J229:J231"/>
    <mergeCell ref="J232:J234"/>
    <mergeCell ref="J235:J237"/>
    <mergeCell ref="J238:J240"/>
    <mergeCell ref="J241:J257"/>
    <mergeCell ref="J258:J264"/>
    <mergeCell ref="J265:J276"/>
    <mergeCell ref="J277:J284"/>
    <mergeCell ref="J285:J297"/>
    <mergeCell ref="J298:J309"/>
    <mergeCell ref="J310:J315"/>
    <mergeCell ref="J316:J319"/>
    <mergeCell ref="J320:J326"/>
    <mergeCell ref="J327:J329"/>
    <mergeCell ref="J330:J333"/>
    <mergeCell ref="J334:J336"/>
    <mergeCell ref="J337:J341"/>
    <mergeCell ref="J358:J370"/>
    <mergeCell ref="J371:J374"/>
    <mergeCell ref="J375:J379"/>
    <mergeCell ref="J380:J391"/>
    <mergeCell ref="J392:J404"/>
    <mergeCell ref="J405:J406"/>
    <mergeCell ref="J407:J409"/>
    <mergeCell ref="J410:J411"/>
    <mergeCell ref="J412:J413"/>
    <mergeCell ref="J414:J415"/>
    <mergeCell ref="J416:J417"/>
    <mergeCell ref="J418:J420"/>
    <mergeCell ref="J421:J422"/>
    <mergeCell ref="J423:J424"/>
    <mergeCell ref="J425:J426"/>
    <mergeCell ref="J427:J429"/>
    <mergeCell ref="J430:J432"/>
    <mergeCell ref="J433:J435"/>
    <mergeCell ref="J436:J438"/>
    <mergeCell ref="J439:J442"/>
    <mergeCell ref="J443:J446"/>
    <mergeCell ref="J447:J449"/>
    <mergeCell ref="J450:J451"/>
    <mergeCell ref="J452:J454"/>
    <mergeCell ref="J455:J456"/>
    <mergeCell ref="J457:J461"/>
    <mergeCell ref="J462:J466"/>
    <mergeCell ref="J467:J470"/>
    <mergeCell ref="J471:J477"/>
    <mergeCell ref="J478:J482"/>
    <mergeCell ref="J483:J488"/>
    <mergeCell ref="J489:J492"/>
    <mergeCell ref="J493:J498"/>
    <mergeCell ref="J499:J501"/>
    <mergeCell ref="J502:J505"/>
    <mergeCell ref="J506:J510"/>
    <mergeCell ref="J511:J513"/>
    <mergeCell ref="J514:J516"/>
    <mergeCell ref="J517:J519"/>
    <mergeCell ref="J520:J522"/>
    <mergeCell ref="J523:J525"/>
    <mergeCell ref="J526:J528"/>
    <mergeCell ref="J529:J532"/>
    <mergeCell ref="J533:J535"/>
    <mergeCell ref="J536:J539"/>
    <mergeCell ref="J540:J543"/>
    <mergeCell ref="J544:J547"/>
    <mergeCell ref="J548:J551"/>
    <mergeCell ref="J552:J556"/>
    <mergeCell ref="J557:J560"/>
    <mergeCell ref="J561:J566"/>
    <mergeCell ref="J567:J570"/>
    <mergeCell ref="J571:J573"/>
    <mergeCell ref="J574:J578"/>
    <mergeCell ref="J579:J582"/>
    <mergeCell ref="J583:J585"/>
    <mergeCell ref="J586:J590"/>
    <mergeCell ref="J591:J593"/>
    <mergeCell ref="J594:J598"/>
    <mergeCell ref="J599:J601"/>
    <mergeCell ref="J602:J622"/>
    <mergeCell ref="J623:J629"/>
    <mergeCell ref="J630:J657"/>
    <mergeCell ref="J659:J661"/>
    <mergeCell ref="J662:J673"/>
    <mergeCell ref="J674:J676"/>
    <mergeCell ref="J677:J679"/>
    <mergeCell ref="J680:J682"/>
    <mergeCell ref="J683:J690"/>
    <mergeCell ref="J691:J704"/>
    <mergeCell ref="J709:J723"/>
    <mergeCell ref="J724:J726"/>
    <mergeCell ref="J727:J730"/>
    <mergeCell ref="J731:J733"/>
    <mergeCell ref="J734:J735"/>
    <mergeCell ref="J736:J737"/>
    <mergeCell ref="J738:J740"/>
    <mergeCell ref="J741:J743"/>
    <mergeCell ref="J744:J747"/>
    <mergeCell ref="J748:J749"/>
    <mergeCell ref="J750:J751"/>
    <mergeCell ref="J752:J754"/>
    <mergeCell ref="J756:J757"/>
    <mergeCell ref="J758:J759"/>
    <mergeCell ref="K3:K5"/>
    <mergeCell ref="K6:K8"/>
    <mergeCell ref="K9:K11"/>
    <mergeCell ref="K12:K14"/>
    <mergeCell ref="K15:K17"/>
    <mergeCell ref="K18:K20"/>
    <mergeCell ref="K21:K29"/>
    <mergeCell ref="K30:K32"/>
    <mergeCell ref="K33:K36"/>
    <mergeCell ref="K37:K40"/>
    <mergeCell ref="K41:K46"/>
    <mergeCell ref="K47:K49"/>
    <mergeCell ref="K50:K54"/>
    <mergeCell ref="K55:K57"/>
    <mergeCell ref="K58:K60"/>
    <mergeCell ref="K61:K64"/>
    <mergeCell ref="K65:K78"/>
    <mergeCell ref="K79:K82"/>
    <mergeCell ref="K83:K87"/>
    <mergeCell ref="K88:K90"/>
    <mergeCell ref="K91:K93"/>
    <mergeCell ref="K94:K96"/>
    <mergeCell ref="K97:K101"/>
    <mergeCell ref="K102:K106"/>
    <mergeCell ref="K107:K109"/>
    <mergeCell ref="K110:K112"/>
    <mergeCell ref="K113:K115"/>
    <mergeCell ref="K116:K118"/>
    <mergeCell ref="K119:K121"/>
    <mergeCell ref="K122:K124"/>
    <mergeCell ref="K125:K127"/>
    <mergeCell ref="K128:K150"/>
    <mergeCell ref="K151:K156"/>
    <mergeCell ref="K157:K162"/>
    <mergeCell ref="K163:K166"/>
    <mergeCell ref="K167:K169"/>
    <mergeCell ref="K170:K172"/>
    <mergeCell ref="K173:K175"/>
    <mergeCell ref="K176:K182"/>
    <mergeCell ref="K183:K192"/>
    <mergeCell ref="K193:K199"/>
    <mergeCell ref="K200:K202"/>
    <mergeCell ref="K203:K209"/>
    <mergeCell ref="K220:K222"/>
    <mergeCell ref="K223:K225"/>
    <mergeCell ref="K226:K228"/>
    <mergeCell ref="K229:K231"/>
    <mergeCell ref="K232:K234"/>
    <mergeCell ref="K235:K237"/>
    <mergeCell ref="K238:K240"/>
    <mergeCell ref="K241:K257"/>
    <mergeCell ref="K258:K264"/>
    <mergeCell ref="K265:K276"/>
    <mergeCell ref="K277:K284"/>
    <mergeCell ref="K285:K297"/>
    <mergeCell ref="K298:K309"/>
    <mergeCell ref="K310:K315"/>
    <mergeCell ref="K316:K319"/>
    <mergeCell ref="K320:K326"/>
    <mergeCell ref="K327:K329"/>
    <mergeCell ref="K330:K333"/>
    <mergeCell ref="K334:K336"/>
    <mergeCell ref="K337:K341"/>
    <mergeCell ref="K358:K370"/>
    <mergeCell ref="K371:K374"/>
    <mergeCell ref="K375:K379"/>
    <mergeCell ref="K380:K391"/>
    <mergeCell ref="K392:K404"/>
    <mergeCell ref="K405:K406"/>
    <mergeCell ref="K407:K409"/>
    <mergeCell ref="K410:K411"/>
    <mergeCell ref="K412:K413"/>
    <mergeCell ref="K414:K415"/>
    <mergeCell ref="K416:K417"/>
    <mergeCell ref="K418:K420"/>
    <mergeCell ref="K421:K422"/>
    <mergeCell ref="K423:K424"/>
    <mergeCell ref="K425:K426"/>
    <mergeCell ref="K427:K429"/>
    <mergeCell ref="K430:K432"/>
    <mergeCell ref="K433:K435"/>
    <mergeCell ref="K436:K438"/>
    <mergeCell ref="K439:K442"/>
    <mergeCell ref="K443:K446"/>
    <mergeCell ref="K447:K449"/>
    <mergeCell ref="K450:K451"/>
    <mergeCell ref="K452:K454"/>
    <mergeCell ref="K455:K456"/>
    <mergeCell ref="K457:K461"/>
    <mergeCell ref="K462:K466"/>
    <mergeCell ref="K467:K470"/>
    <mergeCell ref="K471:K477"/>
    <mergeCell ref="K478:K482"/>
    <mergeCell ref="K483:K488"/>
    <mergeCell ref="K489:K492"/>
    <mergeCell ref="K493:K498"/>
    <mergeCell ref="K499:K501"/>
    <mergeCell ref="K502:K505"/>
    <mergeCell ref="K506:K510"/>
    <mergeCell ref="K511:K513"/>
    <mergeCell ref="K514:K516"/>
    <mergeCell ref="K517:K519"/>
    <mergeCell ref="K520:K522"/>
    <mergeCell ref="K523:K525"/>
    <mergeCell ref="K526:K528"/>
    <mergeCell ref="K529:K532"/>
    <mergeCell ref="K533:K535"/>
    <mergeCell ref="K536:K539"/>
    <mergeCell ref="K540:K543"/>
    <mergeCell ref="K544:K547"/>
    <mergeCell ref="K548:K551"/>
    <mergeCell ref="K552:K556"/>
    <mergeCell ref="K557:K560"/>
    <mergeCell ref="K561:K566"/>
    <mergeCell ref="K567:K570"/>
    <mergeCell ref="K571:K573"/>
    <mergeCell ref="K574:K578"/>
    <mergeCell ref="K579:K582"/>
    <mergeCell ref="K583:K585"/>
    <mergeCell ref="K586:K590"/>
    <mergeCell ref="K591:K593"/>
    <mergeCell ref="K594:K598"/>
    <mergeCell ref="K599:K601"/>
    <mergeCell ref="K602:K622"/>
    <mergeCell ref="K623:K629"/>
    <mergeCell ref="K630:K657"/>
    <mergeCell ref="K659:K661"/>
    <mergeCell ref="K662:K673"/>
    <mergeCell ref="K674:K676"/>
    <mergeCell ref="K677:K679"/>
    <mergeCell ref="K680:K682"/>
    <mergeCell ref="K683:K690"/>
    <mergeCell ref="K691:K704"/>
    <mergeCell ref="K709:K723"/>
    <mergeCell ref="K724:K726"/>
    <mergeCell ref="K727:K730"/>
    <mergeCell ref="K731:K733"/>
    <mergeCell ref="K734:K735"/>
    <mergeCell ref="K736:K737"/>
    <mergeCell ref="K738:K740"/>
    <mergeCell ref="K741:K743"/>
    <mergeCell ref="K744:K747"/>
    <mergeCell ref="K748:K749"/>
    <mergeCell ref="K750:K751"/>
    <mergeCell ref="K752:K754"/>
    <mergeCell ref="K756:K757"/>
    <mergeCell ref="K758:K759"/>
    <mergeCell ref="L3:L5"/>
    <mergeCell ref="L6:L8"/>
    <mergeCell ref="L9:L11"/>
    <mergeCell ref="L12:L14"/>
    <mergeCell ref="L15:L17"/>
    <mergeCell ref="L18:L20"/>
    <mergeCell ref="L21:L29"/>
    <mergeCell ref="L30:L32"/>
    <mergeCell ref="L33:L36"/>
    <mergeCell ref="L37:L40"/>
    <mergeCell ref="L41:L46"/>
    <mergeCell ref="L47:L49"/>
    <mergeCell ref="L50:L54"/>
    <mergeCell ref="L55:L57"/>
    <mergeCell ref="L58:L60"/>
    <mergeCell ref="L61:L64"/>
    <mergeCell ref="L65:L78"/>
    <mergeCell ref="L79:L82"/>
    <mergeCell ref="L83:L87"/>
    <mergeCell ref="L88:L90"/>
    <mergeCell ref="L91:L93"/>
    <mergeCell ref="L94:L96"/>
    <mergeCell ref="L97:L101"/>
    <mergeCell ref="L102:L106"/>
    <mergeCell ref="L107:L109"/>
    <mergeCell ref="L110:L112"/>
    <mergeCell ref="L113:L115"/>
    <mergeCell ref="L116:L118"/>
    <mergeCell ref="L119:L121"/>
    <mergeCell ref="L122:L124"/>
    <mergeCell ref="L125:L127"/>
    <mergeCell ref="L128:L150"/>
    <mergeCell ref="L151:L156"/>
    <mergeCell ref="L157:L162"/>
    <mergeCell ref="L163:L166"/>
    <mergeCell ref="L167:L169"/>
    <mergeCell ref="L170:L172"/>
    <mergeCell ref="L173:L175"/>
    <mergeCell ref="L176:L182"/>
    <mergeCell ref="L183:L192"/>
    <mergeCell ref="L193:L199"/>
    <mergeCell ref="L200:L202"/>
    <mergeCell ref="L203:L209"/>
    <mergeCell ref="L210:L213"/>
    <mergeCell ref="L214:L219"/>
    <mergeCell ref="L220:L222"/>
    <mergeCell ref="L223:L225"/>
    <mergeCell ref="L226:L228"/>
    <mergeCell ref="L229:L231"/>
    <mergeCell ref="L232:L234"/>
    <mergeCell ref="L235:L237"/>
    <mergeCell ref="L238:L240"/>
    <mergeCell ref="L241:L257"/>
    <mergeCell ref="L258:L264"/>
    <mergeCell ref="L265:L276"/>
    <mergeCell ref="L277:L284"/>
    <mergeCell ref="L285:L297"/>
    <mergeCell ref="L298:L309"/>
    <mergeCell ref="L310:L315"/>
    <mergeCell ref="L316:L319"/>
    <mergeCell ref="L320:L326"/>
    <mergeCell ref="L327:L329"/>
    <mergeCell ref="L330:L333"/>
    <mergeCell ref="L334:L336"/>
    <mergeCell ref="L337:L341"/>
    <mergeCell ref="L342:L352"/>
    <mergeCell ref="L353:L357"/>
    <mergeCell ref="L358:L370"/>
    <mergeCell ref="L371:L374"/>
    <mergeCell ref="L375:L379"/>
    <mergeCell ref="L380:L391"/>
    <mergeCell ref="L392:L404"/>
    <mergeCell ref="L405:L406"/>
    <mergeCell ref="L407:L409"/>
    <mergeCell ref="L410:L411"/>
    <mergeCell ref="L412:L413"/>
    <mergeCell ref="L414:L415"/>
    <mergeCell ref="L416:L417"/>
    <mergeCell ref="L418:L420"/>
    <mergeCell ref="L421:L422"/>
    <mergeCell ref="L423:L424"/>
    <mergeCell ref="L425:L426"/>
    <mergeCell ref="L427:L429"/>
    <mergeCell ref="L430:L432"/>
    <mergeCell ref="L433:L435"/>
    <mergeCell ref="L436:L438"/>
    <mergeCell ref="L439:L442"/>
    <mergeCell ref="L443:L446"/>
    <mergeCell ref="L447:L449"/>
    <mergeCell ref="L450:L451"/>
    <mergeCell ref="L452:L454"/>
    <mergeCell ref="L455:L456"/>
    <mergeCell ref="L457:L461"/>
    <mergeCell ref="L462:L466"/>
    <mergeCell ref="L467:L470"/>
    <mergeCell ref="L471:L477"/>
    <mergeCell ref="L478:L482"/>
    <mergeCell ref="L483:L488"/>
    <mergeCell ref="L489:L492"/>
    <mergeCell ref="L493:L498"/>
    <mergeCell ref="L499:L501"/>
    <mergeCell ref="L502:L505"/>
    <mergeCell ref="L506:L510"/>
    <mergeCell ref="L511:L513"/>
    <mergeCell ref="L514:L516"/>
    <mergeCell ref="L517:L519"/>
    <mergeCell ref="L520:L522"/>
    <mergeCell ref="L523:L525"/>
    <mergeCell ref="L526:L528"/>
    <mergeCell ref="L529:L532"/>
    <mergeCell ref="L533:L535"/>
    <mergeCell ref="L536:L539"/>
    <mergeCell ref="L540:L543"/>
    <mergeCell ref="L544:L547"/>
    <mergeCell ref="L548:L551"/>
    <mergeCell ref="L552:L556"/>
    <mergeCell ref="L557:L560"/>
    <mergeCell ref="L561:L566"/>
    <mergeCell ref="L567:L570"/>
    <mergeCell ref="L571:L573"/>
    <mergeCell ref="L574:L578"/>
    <mergeCell ref="L579:L582"/>
    <mergeCell ref="L583:L585"/>
    <mergeCell ref="L586:L590"/>
    <mergeCell ref="L591:L593"/>
    <mergeCell ref="L594:L598"/>
    <mergeCell ref="L599:L601"/>
    <mergeCell ref="L602:L622"/>
    <mergeCell ref="L623:L629"/>
    <mergeCell ref="L630:L657"/>
    <mergeCell ref="L659:L661"/>
    <mergeCell ref="L662:L673"/>
    <mergeCell ref="L674:L676"/>
    <mergeCell ref="L677:L679"/>
    <mergeCell ref="L680:L682"/>
    <mergeCell ref="L683:L690"/>
    <mergeCell ref="L691:L704"/>
    <mergeCell ref="L705:L708"/>
    <mergeCell ref="L709:L723"/>
    <mergeCell ref="L724:L726"/>
    <mergeCell ref="L727:L730"/>
    <mergeCell ref="L731:L733"/>
    <mergeCell ref="L734:L735"/>
    <mergeCell ref="L736:L737"/>
    <mergeCell ref="L738:L740"/>
    <mergeCell ref="L741:L743"/>
    <mergeCell ref="L744:L747"/>
    <mergeCell ref="L748:L749"/>
    <mergeCell ref="L750:L751"/>
    <mergeCell ref="L752:L754"/>
    <mergeCell ref="L756:L757"/>
    <mergeCell ref="L758:L759"/>
    <mergeCell ref="M3:M5"/>
    <mergeCell ref="M6:M8"/>
    <mergeCell ref="M9:M11"/>
    <mergeCell ref="M12:M14"/>
    <mergeCell ref="M15:M17"/>
    <mergeCell ref="M18:M20"/>
    <mergeCell ref="M21:M29"/>
    <mergeCell ref="M30:M32"/>
    <mergeCell ref="M33:M36"/>
    <mergeCell ref="M37:M40"/>
    <mergeCell ref="M41:M46"/>
    <mergeCell ref="M47:M49"/>
    <mergeCell ref="M50:M54"/>
    <mergeCell ref="M55:M57"/>
    <mergeCell ref="M58:M60"/>
    <mergeCell ref="M61:M64"/>
    <mergeCell ref="M65:M78"/>
    <mergeCell ref="M79:M82"/>
    <mergeCell ref="M83:M87"/>
    <mergeCell ref="M88:M90"/>
    <mergeCell ref="M91:M93"/>
    <mergeCell ref="M94:M96"/>
    <mergeCell ref="M97:M101"/>
    <mergeCell ref="M102:M106"/>
    <mergeCell ref="M107:M109"/>
    <mergeCell ref="M110:M112"/>
    <mergeCell ref="M113:M115"/>
    <mergeCell ref="M116:M118"/>
    <mergeCell ref="M119:M121"/>
    <mergeCell ref="M122:M124"/>
    <mergeCell ref="M125:M127"/>
    <mergeCell ref="M128:M150"/>
    <mergeCell ref="M151:M156"/>
    <mergeCell ref="M157:M162"/>
    <mergeCell ref="M163:M166"/>
    <mergeCell ref="M167:M169"/>
    <mergeCell ref="M170:M172"/>
    <mergeCell ref="M173:M175"/>
    <mergeCell ref="M176:M182"/>
    <mergeCell ref="M183:M192"/>
    <mergeCell ref="M193:M199"/>
    <mergeCell ref="M200:M202"/>
    <mergeCell ref="M203:M209"/>
    <mergeCell ref="M210:M213"/>
    <mergeCell ref="M214:M219"/>
    <mergeCell ref="M220:M222"/>
    <mergeCell ref="M223:M225"/>
    <mergeCell ref="M226:M228"/>
    <mergeCell ref="M229:M231"/>
    <mergeCell ref="M232:M234"/>
    <mergeCell ref="M235:M237"/>
    <mergeCell ref="M238:M240"/>
    <mergeCell ref="M241:M257"/>
    <mergeCell ref="M258:M264"/>
    <mergeCell ref="M265:M276"/>
    <mergeCell ref="M277:M284"/>
    <mergeCell ref="M285:M297"/>
    <mergeCell ref="M298:M309"/>
    <mergeCell ref="M310:M315"/>
    <mergeCell ref="M316:M319"/>
    <mergeCell ref="M320:M326"/>
    <mergeCell ref="M327:M329"/>
    <mergeCell ref="M330:M333"/>
    <mergeCell ref="M334:M336"/>
    <mergeCell ref="M337:M341"/>
    <mergeCell ref="M342:M352"/>
    <mergeCell ref="M353:M357"/>
    <mergeCell ref="M358:M370"/>
    <mergeCell ref="M371:M374"/>
    <mergeCell ref="M375:M379"/>
    <mergeCell ref="M380:M391"/>
    <mergeCell ref="M392:M404"/>
    <mergeCell ref="M405:M406"/>
    <mergeCell ref="M407:M409"/>
    <mergeCell ref="M410:M411"/>
    <mergeCell ref="M412:M413"/>
    <mergeCell ref="M414:M415"/>
    <mergeCell ref="M416:M417"/>
    <mergeCell ref="M418:M420"/>
    <mergeCell ref="M421:M422"/>
    <mergeCell ref="M423:M424"/>
    <mergeCell ref="M425:M426"/>
    <mergeCell ref="M427:M429"/>
    <mergeCell ref="M430:M432"/>
    <mergeCell ref="M433:M435"/>
    <mergeCell ref="M436:M438"/>
    <mergeCell ref="M439:M442"/>
    <mergeCell ref="M443:M446"/>
    <mergeCell ref="M447:M449"/>
    <mergeCell ref="M450:M451"/>
    <mergeCell ref="M452:M454"/>
    <mergeCell ref="M455:M456"/>
    <mergeCell ref="M457:M461"/>
    <mergeCell ref="M462:M466"/>
    <mergeCell ref="M467:M470"/>
    <mergeCell ref="M471:M477"/>
    <mergeCell ref="M478:M482"/>
    <mergeCell ref="M483:M488"/>
    <mergeCell ref="M489:M492"/>
    <mergeCell ref="M493:M498"/>
    <mergeCell ref="M499:M501"/>
    <mergeCell ref="M502:M505"/>
    <mergeCell ref="M506:M510"/>
    <mergeCell ref="M511:M513"/>
    <mergeCell ref="M514:M516"/>
    <mergeCell ref="M517:M519"/>
    <mergeCell ref="M520:M522"/>
    <mergeCell ref="M523:M525"/>
    <mergeCell ref="M526:M528"/>
    <mergeCell ref="M529:M532"/>
    <mergeCell ref="M533:M535"/>
    <mergeCell ref="M536:M539"/>
    <mergeCell ref="M540:M543"/>
    <mergeCell ref="M544:M547"/>
    <mergeCell ref="M548:M551"/>
    <mergeCell ref="M552:M556"/>
    <mergeCell ref="M557:M560"/>
    <mergeCell ref="M561:M566"/>
    <mergeCell ref="M567:M570"/>
    <mergeCell ref="M571:M573"/>
    <mergeCell ref="M574:M578"/>
    <mergeCell ref="M579:M582"/>
    <mergeCell ref="M583:M585"/>
    <mergeCell ref="M586:M590"/>
    <mergeCell ref="M591:M593"/>
    <mergeCell ref="M594:M598"/>
    <mergeCell ref="M599:M601"/>
    <mergeCell ref="M602:M622"/>
    <mergeCell ref="M623:M629"/>
    <mergeCell ref="M630:M657"/>
    <mergeCell ref="M659:M661"/>
    <mergeCell ref="M662:M673"/>
    <mergeCell ref="M674:M676"/>
    <mergeCell ref="M677:M679"/>
    <mergeCell ref="M680:M682"/>
    <mergeCell ref="M683:M690"/>
    <mergeCell ref="M691:M704"/>
    <mergeCell ref="M705:M708"/>
    <mergeCell ref="M709:M723"/>
    <mergeCell ref="M724:M726"/>
    <mergeCell ref="M727:M730"/>
    <mergeCell ref="M731:M733"/>
    <mergeCell ref="M734:M735"/>
    <mergeCell ref="M736:M737"/>
    <mergeCell ref="M738:M740"/>
    <mergeCell ref="M741:M743"/>
    <mergeCell ref="M744:M747"/>
    <mergeCell ref="M748:M749"/>
    <mergeCell ref="M750:M751"/>
    <mergeCell ref="M752:M754"/>
    <mergeCell ref="M756:M757"/>
    <mergeCell ref="M758:M759"/>
    <mergeCell ref="N122:N127"/>
  </mergeCells>
  <printOptions/>
  <pageMargins left="0.7" right="0.7" top="0.75" bottom="0.75" header="0.3" footer="0.3"/>
  <pageSetup horizontalDpi="1200" verticalDpi="1200" orientation="portrait" paperSize="9"/>
</worksheet>
</file>

<file path=xl/worksheets/sheet13.xml><?xml version="1.0" encoding="utf-8"?>
<worksheet xmlns="http://schemas.openxmlformats.org/spreadsheetml/2006/main" xmlns:r="http://schemas.openxmlformats.org/officeDocument/2006/relationships">
  <dimension ref="A1:N8"/>
  <sheetViews>
    <sheetView workbookViewId="0" topLeftCell="A1">
      <selection activeCell="L10" sqref="L10"/>
    </sheetView>
  </sheetViews>
  <sheetFormatPr defaultColWidth="9.00390625" defaultRowHeight="14.25"/>
  <cols>
    <col min="1" max="1" width="5.00390625" style="0" bestFit="1" customWidth="1"/>
    <col min="2" max="2" width="10.125" style="0" customWidth="1"/>
    <col min="3" max="3" width="22.375" style="0" customWidth="1"/>
    <col min="4" max="6" width="6.75390625" style="0" bestFit="1" customWidth="1"/>
    <col min="8" max="8" width="6.75390625" style="0" bestFit="1" customWidth="1"/>
    <col min="9" max="12" width="8.50390625" style="0" bestFit="1" customWidth="1"/>
    <col min="13" max="13" width="15.00390625" style="0" customWidth="1"/>
    <col min="14" max="14" width="5.00390625" style="0" bestFit="1" customWidth="1"/>
  </cols>
  <sheetData>
    <row r="1" spans="1:14" ht="18.75">
      <c r="A1" s="101" t="s">
        <v>3581</v>
      </c>
      <c r="B1" s="101"/>
      <c r="C1" s="101"/>
      <c r="D1" s="101"/>
      <c r="E1" s="101"/>
      <c r="F1" s="101"/>
      <c r="G1" s="101"/>
      <c r="H1" s="101"/>
      <c r="I1" s="101"/>
      <c r="J1" s="101"/>
      <c r="K1" s="101"/>
      <c r="L1" s="101"/>
      <c r="M1" s="101"/>
      <c r="N1" s="101"/>
    </row>
    <row r="2" spans="1:14" ht="36">
      <c r="A2" s="83" t="s">
        <v>22</v>
      </c>
      <c r="B2" s="2" t="s">
        <v>3582</v>
      </c>
      <c r="C2" s="83" t="s">
        <v>841</v>
      </c>
      <c r="D2" s="2" t="s">
        <v>596</v>
      </c>
      <c r="E2" s="2" t="s">
        <v>3583</v>
      </c>
      <c r="F2" s="2" t="s">
        <v>3584</v>
      </c>
      <c r="G2" s="2" t="s">
        <v>110</v>
      </c>
      <c r="H2" s="2" t="s">
        <v>3585</v>
      </c>
      <c r="I2" s="2" t="s">
        <v>3586</v>
      </c>
      <c r="J2" s="2" t="s">
        <v>3587</v>
      </c>
      <c r="K2" s="2" t="s">
        <v>3588</v>
      </c>
      <c r="L2" s="2" t="s">
        <v>3589</v>
      </c>
      <c r="M2" s="83" t="s">
        <v>3590</v>
      </c>
      <c r="N2" s="2" t="s">
        <v>2505</v>
      </c>
    </row>
    <row r="3" spans="1:14" ht="24">
      <c r="A3" s="102">
        <v>1</v>
      </c>
      <c r="B3" s="103" t="s">
        <v>3591</v>
      </c>
      <c r="C3" s="104" t="s">
        <v>3592</v>
      </c>
      <c r="D3" s="103" t="s">
        <v>1916</v>
      </c>
      <c r="E3" s="55">
        <v>42201</v>
      </c>
      <c r="F3" s="103" t="s">
        <v>1353</v>
      </c>
      <c r="G3" s="104" t="s">
        <v>3593</v>
      </c>
      <c r="H3" s="102">
        <v>17.49</v>
      </c>
      <c r="I3" s="104" t="s">
        <v>3594</v>
      </c>
      <c r="J3" s="103" t="s">
        <v>3595</v>
      </c>
      <c r="K3" s="103" t="s">
        <v>3596</v>
      </c>
      <c r="L3" s="102"/>
      <c r="M3" s="103" t="s">
        <v>3597</v>
      </c>
      <c r="N3" s="109" t="s">
        <v>3598</v>
      </c>
    </row>
    <row r="4" spans="1:14" ht="24">
      <c r="A4" s="102">
        <v>2</v>
      </c>
      <c r="B4" s="103" t="s">
        <v>3599</v>
      </c>
      <c r="C4" s="105" t="s">
        <v>3600</v>
      </c>
      <c r="D4" s="106" t="s">
        <v>1916</v>
      </c>
      <c r="E4" s="55">
        <v>42201</v>
      </c>
      <c r="F4" s="103" t="s">
        <v>1353</v>
      </c>
      <c r="G4" s="104" t="s">
        <v>3593</v>
      </c>
      <c r="H4" s="102">
        <v>5.75</v>
      </c>
      <c r="I4" s="104" t="s">
        <v>3601</v>
      </c>
      <c r="J4" s="110"/>
      <c r="K4" s="103" t="s">
        <v>3602</v>
      </c>
      <c r="L4" s="111" t="s">
        <v>3596</v>
      </c>
      <c r="M4" s="103" t="s">
        <v>3603</v>
      </c>
      <c r="N4" s="109" t="s">
        <v>3604</v>
      </c>
    </row>
    <row r="5" spans="1:14" ht="24">
      <c r="A5" s="102">
        <v>3</v>
      </c>
      <c r="B5" s="103" t="s">
        <v>3605</v>
      </c>
      <c r="C5" s="104" t="s">
        <v>3606</v>
      </c>
      <c r="D5" s="103" t="s">
        <v>3607</v>
      </c>
      <c r="E5" s="55">
        <v>83906</v>
      </c>
      <c r="F5" s="104" t="s">
        <v>331</v>
      </c>
      <c r="G5" s="104" t="s">
        <v>3608</v>
      </c>
      <c r="H5" s="102">
        <v>28114.02</v>
      </c>
      <c r="I5" s="104" t="s">
        <v>3609</v>
      </c>
      <c r="J5" s="103"/>
      <c r="K5" s="103" t="s">
        <v>3610</v>
      </c>
      <c r="L5" s="102"/>
      <c r="M5" s="103"/>
      <c r="N5" s="109" t="s">
        <v>3598</v>
      </c>
    </row>
    <row r="6" spans="1:14" ht="24">
      <c r="A6" s="102">
        <v>4</v>
      </c>
      <c r="B6" s="103" t="s">
        <v>3611</v>
      </c>
      <c r="C6" s="107" t="s">
        <v>3612</v>
      </c>
      <c r="D6" s="103" t="s">
        <v>1911</v>
      </c>
      <c r="E6" s="55">
        <v>83906</v>
      </c>
      <c r="F6" s="104" t="s">
        <v>331</v>
      </c>
      <c r="G6" s="108" t="s">
        <v>3608</v>
      </c>
      <c r="H6" s="102">
        <v>28500</v>
      </c>
      <c r="I6" s="104" t="s">
        <v>3613</v>
      </c>
      <c r="J6" s="103" t="s">
        <v>3614</v>
      </c>
      <c r="K6" s="103" t="s">
        <v>3596</v>
      </c>
      <c r="L6" s="102"/>
      <c r="M6" s="112"/>
      <c r="N6" s="109" t="s">
        <v>3598</v>
      </c>
    </row>
    <row r="8" ht="14.25">
      <c r="C8" s="27"/>
    </row>
  </sheetData>
  <sheetProtection/>
  <mergeCells count="1">
    <mergeCell ref="A1:N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36"/>
  <sheetViews>
    <sheetView workbookViewId="0" topLeftCell="A1">
      <selection activeCell="P20" sqref="P20"/>
    </sheetView>
  </sheetViews>
  <sheetFormatPr defaultColWidth="9.00390625" defaultRowHeight="14.25"/>
  <cols>
    <col min="1" max="1" width="3.375" style="0" bestFit="1" customWidth="1"/>
    <col min="2" max="2" width="5.375" style="0" bestFit="1" customWidth="1"/>
    <col min="4" max="4" width="4.50390625" style="0" bestFit="1" customWidth="1"/>
    <col min="5" max="5" width="7.75390625" style="0" customWidth="1"/>
    <col min="6" max="6" width="6.75390625" style="0" bestFit="1" customWidth="1"/>
    <col min="7" max="7" width="8.50390625" style="0" bestFit="1" customWidth="1"/>
    <col min="8" max="8" width="8.50390625" style="0" customWidth="1"/>
    <col min="9" max="9" width="5.625" style="0" customWidth="1"/>
    <col min="10" max="10" width="7.50390625" style="0" bestFit="1" customWidth="1"/>
    <col min="11" max="11" width="5.625" style="0" customWidth="1"/>
    <col min="12" max="12" width="6.625" style="0" customWidth="1"/>
    <col min="13" max="13" width="7.25390625" style="0" customWidth="1"/>
    <col min="14" max="14" width="7.00390625" style="0" customWidth="1"/>
    <col min="15" max="15" width="5.00390625" style="0" bestFit="1" customWidth="1"/>
  </cols>
  <sheetData>
    <row r="1" spans="1:15" ht="18.75">
      <c r="A1" s="1" t="s">
        <v>3615</v>
      </c>
      <c r="B1" s="1"/>
      <c r="C1" s="1"/>
      <c r="D1" s="1"/>
      <c r="E1" s="1"/>
      <c r="F1" s="1"/>
      <c r="G1" s="1"/>
      <c r="H1" s="1"/>
      <c r="I1" s="1"/>
      <c r="J1" s="1"/>
      <c r="K1" s="1"/>
      <c r="L1" s="1"/>
      <c r="M1" s="1"/>
      <c r="N1" s="1"/>
      <c r="O1" s="1"/>
    </row>
    <row r="2" spans="1:15" ht="13.5" customHeight="1">
      <c r="A2" s="6" t="s">
        <v>1920</v>
      </c>
      <c r="B2" s="6" t="s">
        <v>3616</v>
      </c>
      <c r="C2" s="3" t="s">
        <v>3617</v>
      </c>
      <c r="D2" s="4"/>
      <c r="E2" s="6" t="s">
        <v>3618</v>
      </c>
      <c r="F2" s="6" t="s">
        <v>3619</v>
      </c>
      <c r="G2" s="29" t="s">
        <v>3620</v>
      </c>
      <c r="H2" s="5" t="s">
        <v>3621</v>
      </c>
      <c r="I2" s="79" t="s">
        <v>3622</v>
      </c>
      <c r="J2" s="79"/>
      <c r="K2" s="79"/>
      <c r="L2" s="80" t="s">
        <v>3623</v>
      </c>
      <c r="M2" s="81"/>
      <c r="N2" s="82"/>
      <c r="O2" s="6" t="s">
        <v>1930</v>
      </c>
    </row>
    <row r="3" spans="1:15" ht="27.75" customHeight="1">
      <c r="A3" s="7"/>
      <c r="B3" s="7"/>
      <c r="C3" s="8"/>
      <c r="D3" s="9"/>
      <c r="E3" s="6"/>
      <c r="F3" s="7"/>
      <c r="G3" s="10"/>
      <c r="H3" s="10"/>
      <c r="I3" s="7" t="s">
        <v>3624</v>
      </c>
      <c r="J3" s="7" t="s">
        <v>3625</v>
      </c>
      <c r="K3" s="7" t="s">
        <v>3626</v>
      </c>
      <c r="L3" s="83" t="s">
        <v>314</v>
      </c>
      <c r="M3" s="83" t="s">
        <v>175</v>
      </c>
      <c r="N3" s="83" t="s">
        <v>139</v>
      </c>
      <c r="O3" s="7"/>
    </row>
    <row r="4" spans="1:15" ht="14.25">
      <c r="A4" s="55">
        <v>1</v>
      </c>
      <c r="B4" s="55">
        <v>11001</v>
      </c>
      <c r="C4" s="71" t="s">
        <v>32</v>
      </c>
      <c r="D4" s="72"/>
      <c r="E4" s="55" t="s">
        <v>1189</v>
      </c>
      <c r="F4" s="55">
        <v>155280</v>
      </c>
      <c r="G4" s="55" t="s">
        <v>613</v>
      </c>
      <c r="H4" s="62" t="s">
        <v>3627</v>
      </c>
      <c r="I4" s="55" t="s">
        <v>3628</v>
      </c>
      <c r="J4" s="55" t="s">
        <v>3629</v>
      </c>
      <c r="K4" s="55" t="s">
        <v>3630</v>
      </c>
      <c r="L4" s="62" t="s">
        <v>3631</v>
      </c>
      <c r="M4" s="84" t="s">
        <v>3632</v>
      </c>
      <c r="N4" s="62" t="s">
        <v>3633</v>
      </c>
      <c r="O4" s="62" t="s">
        <v>3634</v>
      </c>
    </row>
    <row r="5" spans="1:15" ht="14.25">
      <c r="A5" s="55">
        <v>2</v>
      </c>
      <c r="B5" s="55">
        <v>17050</v>
      </c>
      <c r="C5" s="73" t="s">
        <v>35</v>
      </c>
      <c r="D5" s="74"/>
      <c r="E5" s="62" t="s">
        <v>3635</v>
      </c>
      <c r="F5" s="55">
        <v>337</v>
      </c>
      <c r="G5" s="55" t="s">
        <v>3636</v>
      </c>
      <c r="H5" s="62" t="s">
        <v>3627</v>
      </c>
      <c r="I5" s="55" t="s">
        <v>3637</v>
      </c>
      <c r="J5" s="349" t="s">
        <v>3638</v>
      </c>
      <c r="K5" s="55" t="s">
        <v>3639</v>
      </c>
      <c r="L5" s="55"/>
      <c r="M5" s="55"/>
      <c r="N5" s="55"/>
      <c r="O5" s="55"/>
    </row>
    <row r="6" spans="1:15" ht="14.25">
      <c r="A6" s="65">
        <v>3</v>
      </c>
      <c r="B6" s="65">
        <v>22001</v>
      </c>
      <c r="C6" s="65" t="s">
        <v>38</v>
      </c>
      <c r="D6" s="73" t="s">
        <v>3640</v>
      </c>
      <c r="E6" s="75" t="s">
        <v>40</v>
      </c>
      <c r="F6" s="65">
        <v>111203</v>
      </c>
      <c r="G6" s="55" t="s">
        <v>613</v>
      </c>
      <c r="H6" s="75" t="s">
        <v>3641</v>
      </c>
      <c r="I6" s="55" t="s">
        <v>3642</v>
      </c>
      <c r="J6" s="55" t="s">
        <v>3643</v>
      </c>
      <c r="K6" s="55" t="s">
        <v>3644</v>
      </c>
      <c r="L6" s="75" t="s">
        <v>3645</v>
      </c>
      <c r="M6" s="85" t="s">
        <v>3632</v>
      </c>
      <c r="N6" s="75" t="s">
        <v>3646</v>
      </c>
      <c r="O6" s="55"/>
    </row>
    <row r="7" spans="1:15" ht="15" customHeight="1">
      <c r="A7" s="66"/>
      <c r="B7" s="66"/>
      <c r="C7" s="66"/>
      <c r="D7" s="73" t="s">
        <v>3647</v>
      </c>
      <c r="E7" s="66"/>
      <c r="F7" s="66"/>
      <c r="G7" s="55" t="s">
        <v>613</v>
      </c>
      <c r="H7" s="66"/>
      <c r="I7" s="55" t="s">
        <v>3648</v>
      </c>
      <c r="J7" s="55" t="s">
        <v>3649</v>
      </c>
      <c r="K7" s="55" t="s">
        <v>3650</v>
      </c>
      <c r="L7" s="66"/>
      <c r="M7" s="66"/>
      <c r="N7" s="66"/>
      <c r="O7" s="55"/>
    </row>
    <row r="8" spans="1:15" ht="14.25">
      <c r="A8" s="55">
        <v>4</v>
      </c>
      <c r="B8" s="55">
        <v>22002</v>
      </c>
      <c r="C8" s="71" t="s">
        <v>41</v>
      </c>
      <c r="D8" s="72"/>
      <c r="E8" s="62" t="s">
        <v>40</v>
      </c>
      <c r="F8" s="55">
        <v>214</v>
      </c>
      <c r="G8" s="55" t="s">
        <v>613</v>
      </c>
      <c r="H8" s="62" t="s">
        <v>3651</v>
      </c>
      <c r="I8" s="55" t="s">
        <v>3650</v>
      </c>
      <c r="J8" s="349" t="s">
        <v>3652</v>
      </c>
      <c r="K8" s="55" t="s">
        <v>3653</v>
      </c>
      <c r="L8" s="62" t="s">
        <v>3631</v>
      </c>
      <c r="M8" s="84" t="s">
        <v>3632</v>
      </c>
      <c r="N8" s="62" t="s">
        <v>3633</v>
      </c>
      <c r="O8" s="55"/>
    </row>
    <row r="9" spans="1:15" ht="14.25">
      <c r="A9" s="55">
        <v>5</v>
      </c>
      <c r="B9" s="55">
        <v>32006</v>
      </c>
      <c r="C9" s="71" t="s">
        <v>42</v>
      </c>
      <c r="D9" s="72"/>
      <c r="E9" s="62" t="s">
        <v>3654</v>
      </c>
      <c r="F9" s="55">
        <v>4894</v>
      </c>
      <c r="G9" s="55" t="s">
        <v>613</v>
      </c>
      <c r="H9" s="62" t="s">
        <v>3627</v>
      </c>
      <c r="I9" s="55" t="s">
        <v>3648</v>
      </c>
      <c r="J9" s="55" t="s">
        <v>3649</v>
      </c>
      <c r="K9" s="55" t="s">
        <v>3630</v>
      </c>
      <c r="L9" s="62" t="s">
        <v>3631</v>
      </c>
      <c r="M9" s="84" t="s">
        <v>3632</v>
      </c>
      <c r="N9" s="62" t="s">
        <v>3633</v>
      </c>
      <c r="O9" s="55"/>
    </row>
    <row r="10" spans="1:15" ht="14.25">
      <c r="A10" s="55">
        <v>6</v>
      </c>
      <c r="B10" s="55">
        <v>32007</v>
      </c>
      <c r="C10" s="71" t="s">
        <v>45</v>
      </c>
      <c r="D10" s="72"/>
      <c r="E10" s="62" t="s">
        <v>3654</v>
      </c>
      <c r="F10" s="55">
        <v>59228</v>
      </c>
      <c r="G10" s="55" t="s">
        <v>613</v>
      </c>
      <c r="H10" s="62" t="s">
        <v>3655</v>
      </c>
      <c r="I10" s="55" t="s">
        <v>3648</v>
      </c>
      <c r="J10" s="55" t="s">
        <v>3649</v>
      </c>
      <c r="K10" s="55" t="s">
        <v>3650</v>
      </c>
      <c r="L10" s="62" t="s">
        <v>3631</v>
      </c>
      <c r="M10" s="84" t="s">
        <v>3656</v>
      </c>
      <c r="N10" s="62" t="s">
        <v>3633</v>
      </c>
      <c r="O10" s="55"/>
    </row>
    <row r="11" spans="1:15" ht="14.25">
      <c r="A11" s="55">
        <v>7</v>
      </c>
      <c r="B11" s="55">
        <v>32008</v>
      </c>
      <c r="C11" s="71" t="s">
        <v>48</v>
      </c>
      <c r="D11" s="72"/>
      <c r="E11" s="62" t="s">
        <v>3654</v>
      </c>
      <c r="F11" s="55">
        <v>139828</v>
      </c>
      <c r="G11" s="55" t="s">
        <v>613</v>
      </c>
      <c r="H11" s="62" t="s">
        <v>3655</v>
      </c>
      <c r="I11" s="55" t="s">
        <v>3648</v>
      </c>
      <c r="J11" s="55" t="s">
        <v>3649</v>
      </c>
      <c r="K11" s="55" t="s">
        <v>3650</v>
      </c>
      <c r="L11" s="62" t="s">
        <v>3631</v>
      </c>
      <c r="M11" s="84" t="s">
        <v>3656</v>
      </c>
      <c r="N11" s="62" t="s">
        <v>3633</v>
      </c>
      <c r="O11" s="55"/>
    </row>
    <row r="12" spans="1:15" ht="14.25">
      <c r="A12" s="55">
        <v>8</v>
      </c>
      <c r="B12" s="55">
        <v>32017</v>
      </c>
      <c r="C12" s="71" t="s">
        <v>50</v>
      </c>
      <c r="D12" s="72"/>
      <c r="E12" s="62" t="s">
        <v>3654</v>
      </c>
      <c r="F12" s="55">
        <v>33131</v>
      </c>
      <c r="G12" s="55" t="s">
        <v>613</v>
      </c>
      <c r="H12" s="62" t="s">
        <v>3655</v>
      </c>
      <c r="I12" s="55" t="s">
        <v>3648</v>
      </c>
      <c r="J12" s="55" t="s">
        <v>3649</v>
      </c>
      <c r="K12" s="55" t="s">
        <v>3650</v>
      </c>
      <c r="L12" s="62" t="s">
        <v>3631</v>
      </c>
      <c r="M12" s="84" t="s">
        <v>3632</v>
      </c>
      <c r="N12" s="62" t="s">
        <v>3633</v>
      </c>
      <c r="O12" s="55"/>
    </row>
    <row r="13" spans="1:15" ht="14.25">
      <c r="A13" s="55">
        <v>9</v>
      </c>
      <c r="B13" s="55">
        <v>42201</v>
      </c>
      <c r="C13" s="71" t="s">
        <v>52</v>
      </c>
      <c r="D13" s="72"/>
      <c r="E13" s="55" t="s">
        <v>3657</v>
      </c>
      <c r="F13" s="55">
        <v>41819</v>
      </c>
      <c r="G13" s="55" t="s">
        <v>613</v>
      </c>
      <c r="H13" s="62" t="s">
        <v>3627</v>
      </c>
      <c r="I13" s="55" t="s">
        <v>3658</v>
      </c>
      <c r="J13" s="350" t="s">
        <v>3659</v>
      </c>
      <c r="K13" s="55" t="s">
        <v>3630</v>
      </c>
      <c r="L13" s="62" t="s">
        <v>3631</v>
      </c>
      <c r="M13" s="84" t="s">
        <v>3632</v>
      </c>
      <c r="N13" s="62" t="s">
        <v>3633</v>
      </c>
      <c r="O13" s="55"/>
    </row>
    <row r="14" spans="1:15" ht="14.25">
      <c r="A14" s="55">
        <v>10</v>
      </c>
      <c r="B14" s="55">
        <v>42202</v>
      </c>
      <c r="C14" s="71" t="s">
        <v>55</v>
      </c>
      <c r="D14" s="72"/>
      <c r="E14" s="55" t="s">
        <v>3660</v>
      </c>
      <c r="F14" s="55">
        <v>2073</v>
      </c>
      <c r="G14" s="55" t="s">
        <v>613</v>
      </c>
      <c r="H14" s="62" t="s">
        <v>3633</v>
      </c>
      <c r="I14" s="55" t="s">
        <v>3644</v>
      </c>
      <c r="J14" s="55" t="s">
        <v>3661</v>
      </c>
      <c r="K14" s="55" t="s">
        <v>3650</v>
      </c>
      <c r="L14" s="62" t="s">
        <v>3631</v>
      </c>
      <c r="M14" s="84" t="s">
        <v>3632</v>
      </c>
      <c r="N14" s="62" t="s">
        <v>3633</v>
      </c>
      <c r="O14" s="55"/>
    </row>
    <row r="15" spans="1:15" ht="14.25">
      <c r="A15" s="55">
        <v>11</v>
      </c>
      <c r="B15" s="55">
        <v>63701</v>
      </c>
      <c r="C15" s="71" t="s">
        <v>57</v>
      </c>
      <c r="D15" s="72"/>
      <c r="E15" s="55" t="s">
        <v>1189</v>
      </c>
      <c r="F15" s="55">
        <v>166</v>
      </c>
      <c r="G15" s="55" t="s">
        <v>613</v>
      </c>
      <c r="H15" s="76" t="s">
        <v>3627</v>
      </c>
      <c r="I15" s="55" t="s">
        <v>3650</v>
      </c>
      <c r="J15" s="87" t="s">
        <v>3652</v>
      </c>
      <c r="K15" s="62" t="s">
        <v>3633</v>
      </c>
      <c r="L15" s="62" t="s">
        <v>3662</v>
      </c>
      <c r="M15" s="84" t="s">
        <v>3663</v>
      </c>
      <c r="N15" s="62" t="s">
        <v>3633</v>
      </c>
      <c r="O15" s="55"/>
    </row>
    <row r="16" spans="1:15" ht="14.25">
      <c r="A16" s="55">
        <v>12</v>
      </c>
      <c r="B16" s="55">
        <v>63951</v>
      </c>
      <c r="C16" s="71" t="s">
        <v>59</v>
      </c>
      <c r="D16" s="72"/>
      <c r="E16" s="55" t="s">
        <v>1189</v>
      </c>
      <c r="F16" s="55">
        <v>603</v>
      </c>
      <c r="G16" s="55" t="s">
        <v>613</v>
      </c>
      <c r="H16" s="76" t="s">
        <v>3651</v>
      </c>
      <c r="I16" s="55" t="s">
        <v>3637</v>
      </c>
      <c r="J16" s="349" t="s">
        <v>3638</v>
      </c>
      <c r="K16" s="55" t="s">
        <v>3664</v>
      </c>
      <c r="L16" s="62" t="s">
        <v>3631</v>
      </c>
      <c r="M16" s="84" t="s">
        <v>3632</v>
      </c>
      <c r="N16" s="62" t="s">
        <v>3633</v>
      </c>
      <c r="O16" s="55"/>
    </row>
    <row r="17" spans="1:15" ht="14.25">
      <c r="A17" s="55">
        <v>13</v>
      </c>
      <c r="B17" s="55">
        <v>63992</v>
      </c>
      <c r="C17" s="71" t="s">
        <v>60</v>
      </c>
      <c r="D17" s="72"/>
      <c r="E17" s="55" t="s">
        <v>1189</v>
      </c>
      <c r="F17" s="55">
        <v>117266</v>
      </c>
      <c r="G17" s="55" t="s">
        <v>613</v>
      </c>
      <c r="H17" s="76" t="s">
        <v>3651</v>
      </c>
      <c r="I17" s="55" t="s">
        <v>3644</v>
      </c>
      <c r="J17" s="349" t="s">
        <v>3638</v>
      </c>
      <c r="K17" s="55" t="s">
        <v>3653</v>
      </c>
      <c r="L17" s="62" t="s">
        <v>3631</v>
      </c>
      <c r="M17" s="84" t="s">
        <v>3632</v>
      </c>
      <c r="N17" s="62" t="s">
        <v>3633</v>
      </c>
      <c r="O17" s="55"/>
    </row>
    <row r="18" spans="1:15" ht="14.25">
      <c r="A18" s="55">
        <v>14</v>
      </c>
      <c r="B18" s="55">
        <v>73070</v>
      </c>
      <c r="C18" s="71" t="s">
        <v>61</v>
      </c>
      <c r="D18" s="72"/>
      <c r="E18" s="55" t="s">
        <v>1189</v>
      </c>
      <c r="F18" s="55">
        <v>1454</v>
      </c>
      <c r="G18" s="55" t="s">
        <v>613</v>
      </c>
      <c r="H18" s="62" t="s">
        <v>3633</v>
      </c>
      <c r="I18" s="55" t="s">
        <v>3665</v>
      </c>
      <c r="J18" s="55" t="s">
        <v>3666</v>
      </c>
      <c r="K18" s="55" t="s">
        <v>3650</v>
      </c>
      <c r="L18" s="62" t="s">
        <v>3631</v>
      </c>
      <c r="M18" s="84" t="s">
        <v>3632</v>
      </c>
      <c r="N18" s="62" t="s">
        <v>3633</v>
      </c>
      <c r="O18" s="55"/>
    </row>
    <row r="19" spans="1:15" ht="14.25">
      <c r="A19" s="55">
        <v>15</v>
      </c>
      <c r="B19" s="55">
        <v>73500</v>
      </c>
      <c r="C19" s="71" t="s">
        <v>63</v>
      </c>
      <c r="D19" s="72"/>
      <c r="E19" s="55" t="s">
        <v>1189</v>
      </c>
      <c r="F19" s="55">
        <v>313</v>
      </c>
      <c r="G19" s="55" t="s">
        <v>613</v>
      </c>
      <c r="H19" s="62" t="s">
        <v>3667</v>
      </c>
      <c r="I19" s="55" t="s">
        <v>3650</v>
      </c>
      <c r="J19" s="349" t="s">
        <v>3652</v>
      </c>
      <c r="K19" s="55" t="s">
        <v>3668</v>
      </c>
      <c r="L19" s="62" t="s">
        <v>3662</v>
      </c>
      <c r="M19" s="84" t="s">
        <v>3663</v>
      </c>
      <c r="N19" s="62" t="s">
        <v>3633</v>
      </c>
      <c r="O19" s="55"/>
    </row>
    <row r="20" spans="1:15" ht="14.25">
      <c r="A20" s="55">
        <v>16</v>
      </c>
      <c r="B20" s="55">
        <v>83020</v>
      </c>
      <c r="C20" s="71" t="s">
        <v>66</v>
      </c>
      <c r="D20" s="72"/>
      <c r="E20" s="55" t="s">
        <v>1189</v>
      </c>
      <c r="F20" s="55">
        <v>158</v>
      </c>
      <c r="G20" s="55" t="s">
        <v>613</v>
      </c>
      <c r="H20" s="62" t="s">
        <v>3669</v>
      </c>
      <c r="I20" s="55" t="s">
        <v>3639</v>
      </c>
      <c r="J20" s="349" t="s">
        <v>3670</v>
      </c>
      <c r="K20" s="55" t="s">
        <v>3671</v>
      </c>
      <c r="L20" s="62" t="s">
        <v>3662</v>
      </c>
      <c r="M20" s="84" t="s">
        <v>3663</v>
      </c>
      <c r="N20" s="62" t="s">
        <v>3633</v>
      </c>
      <c r="O20" s="55"/>
    </row>
    <row r="21" spans="1:15" ht="14.25">
      <c r="A21" s="55">
        <v>17</v>
      </c>
      <c r="B21" s="55">
        <v>83230</v>
      </c>
      <c r="C21" s="71" t="s">
        <v>69</v>
      </c>
      <c r="D21" s="72"/>
      <c r="E21" s="55" t="s">
        <v>1189</v>
      </c>
      <c r="F21" s="55">
        <v>300</v>
      </c>
      <c r="G21" s="55" t="s">
        <v>613</v>
      </c>
      <c r="H21" s="62" t="s">
        <v>3651</v>
      </c>
      <c r="I21" s="55" t="s">
        <v>3637</v>
      </c>
      <c r="J21" s="87" t="s">
        <v>3638</v>
      </c>
      <c r="K21" s="55" t="s">
        <v>3653</v>
      </c>
      <c r="L21" s="62" t="s">
        <v>3662</v>
      </c>
      <c r="M21" s="84" t="s">
        <v>3663</v>
      </c>
      <c r="N21" s="62" t="s">
        <v>3633</v>
      </c>
      <c r="O21" s="55"/>
    </row>
    <row r="22" spans="1:15" ht="14.25">
      <c r="A22" s="55">
        <v>18</v>
      </c>
      <c r="B22" s="55">
        <v>83290</v>
      </c>
      <c r="C22" s="71" t="s">
        <v>71</v>
      </c>
      <c r="D22" s="72"/>
      <c r="E22" s="55" t="s">
        <v>1189</v>
      </c>
      <c r="F22" s="55">
        <v>942</v>
      </c>
      <c r="G22" s="55" t="s">
        <v>613</v>
      </c>
      <c r="H22" s="62" t="s">
        <v>3633</v>
      </c>
      <c r="I22" s="55" t="s">
        <v>3637</v>
      </c>
      <c r="J22" s="349" t="s">
        <v>3638</v>
      </c>
      <c r="K22" s="55" t="s">
        <v>3650</v>
      </c>
      <c r="L22" s="62" t="s">
        <v>3662</v>
      </c>
      <c r="M22" s="84" t="s">
        <v>3663</v>
      </c>
      <c r="N22" s="62" t="s">
        <v>3633</v>
      </c>
      <c r="O22" s="55"/>
    </row>
    <row r="23" spans="1:15" ht="14.25">
      <c r="A23" s="55">
        <v>19</v>
      </c>
      <c r="B23" s="55">
        <v>83330</v>
      </c>
      <c r="C23" s="77" t="s">
        <v>1069</v>
      </c>
      <c r="D23" s="72"/>
      <c r="E23" s="55" t="s">
        <v>3672</v>
      </c>
      <c r="F23" s="55">
        <v>1209</v>
      </c>
      <c r="G23" s="55" t="s">
        <v>613</v>
      </c>
      <c r="H23" s="76" t="s">
        <v>3655</v>
      </c>
      <c r="I23" s="73" t="s">
        <v>3637</v>
      </c>
      <c r="J23" s="88"/>
      <c r="K23" s="74"/>
      <c r="L23" s="62" t="s">
        <v>3662</v>
      </c>
      <c r="M23" s="84" t="s">
        <v>3663</v>
      </c>
      <c r="N23" s="62" t="s">
        <v>3633</v>
      </c>
      <c r="O23" s="55"/>
    </row>
    <row r="24" spans="1:15" ht="14.25">
      <c r="A24" s="65">
        <v>20</v>
      </c>
      <c r="B24" s="65">
        <v>83906</v>
      </c>
      <c r="C24" s="65" t="s">
        <v>75</v>
      </c>
      <c r="D24" s="73" t="s">
        <v>3640</v>
      </c>
      <c r="E24" s="65" t="s">
        <v>1189</v>
      </c>
      <c r="F24" s="65">
        <v>1325518</v>
      </c>
      <c r="G24" s="55" t="s">
        <v>613</v>
      </c>
      <c r="H24" s="76" t="s">
        <v>3673</v>
      </c>
      <c r="I24" s="73" t="s">
        <v>3628</v>
      </c>
      <c r="J24" s="88"/>
      <c r="K24" s="74"/>
      <c r="L24" s="75" t="s">
        <v>3631</v>
      </c>
      <c r="M24" s="89" t="s">
        <v>3632</v>
      </c>
      <c r="N24" s="75" t="s">
        <v>3633</v>
      </c>
      <c r="O24" s="65"/>
    </row>
    <row r="25" spans="1:15" ht="14.25">
      <c r="A25" s="66"/>
      <c r="B25" s="66"/>
      <c r="C25" s="66"/>
      <c r="D25" s="73" t="s">
        <v>3647</v>
      </c>
      <c r="E25" s="66"/>
      <c r="F25" s="66"/>
      <c r="G25" s="55" t="s">
        <v>613</v>
      </c>
      <c r="H25" s="62" t="s">
        <v>3662</v>
      </c>
      <c r="I25" s="55" t="s">
        <v>3648</v>
      </c>
      <c r="J25" s="73" t="s">
        <v>3674</v>
      </c>
      <c r="K25" s="74"/>
      <c r="L25" s="90"/>
      <c r="M25" s="91"/>
      <c r="N25" s="90"/>
      <c r="O25" s="66"/>
    </row>
    <row r="26" spans="1:15" ht="14.25">
      <c r="A26" s="55">
        <v>21</v>
      </c>
      <c r="B26" s="55">
        <v>83991</v>
      </c>
      <c r="C26" s="71" t="s">
        <v>77</v>
      </c>
      <c r="D26" s="72"/>
      <c r="E26" s="55" t="s">
        <v>1189</v>
      </c>
      <c r="F26" s="55">
        <v>36150</v>
      </c>
      <c r="G26" s="55" t="s">
        <v>613</v>
      </c>
      <c r="H26" s="76" t="s">
        <v>3675</v>
      </c>
      <c r="I26" s="73" t="s">
        <v>3637</v>
      </c>
      <c r="J26" s="88"/>
      <c r="K26" s="74"/>
      <c r="L26" s="62" t="s">
        <v>3662</v>
      </c>
      <c r="M26" s="84" t="s">
        <v>3663</v>
      </c>
      <c r="N26" s="62" t="s">
        <v>3633</v>
      </c>
      <c r="O26" s="55"/>
    </row>
    <row r="27" spans="1:15" ht="14.25">
      <c r="A27" s="55">
        <v>22</v>
      </c>
      <c r="B27" s="55">
        <v>83993</v>
      </c>
      <c r="C27" s="73" t="s">
        <v>827</v>
      </c>
      <c r="D27" s="74"/>
      <c r="E27" s="55" t="s">
        <v>1189</v>
      </c>
      <c r="F27" s="55">
        <v>224</v>
      </c>
      <c r="G27" s="55" t="s">
        <v>613</v>
      </c>
      <c r="H27" s="76" t="s">
        <v>3633</v>
      </c>
      <c r="I27" s="55" t="s">
        <v>3648</v>
      </c>
      <c r="J27" s="62" t="s">
        <v>3676</v>
      </c>
      <c r="K27" s="62" t="s">
        <v>3677</v>
      </c>
      <c r="L27" s="62" t="s">
        <v>3678</v>
      </c>
      <c r="M27" s="84" t="s">
        <v>3679</v>
      </c>
      <c r="N27" s="62" t="s">
        <v>3633</v>
      </c>
      <c r="O27" s="55"/>
    </row>
    <row r="28" spans="1:15" ht="14.25">
      <c r="A28" s="55">
        <v>23</v>
      </c>
      <c r="B28" s="55">
        <v>84150</v>
      </c>
      <c r="C28" s="71" t="s">
        <v>79</v>
      </c>
      <c r="D28" s="72"/>
      <c r="E28" s="55" t="s">
        <v>1189</v>
      </c>
      <c r="F28" s="55">
        <v>12457</v>
      </c>
      <c r="G28" s="55" t="s">
        <v>613</v>
      </c>
      <c r="H28" s="76" t="s">
        <v>3655</v>
      </c>
      <c r="I28" s="73" t="s">
        <v>3637</v>
      </c>
      <c r="J28" s="88"/>
      <c r="K28" s="74"/>
      <c r="L28" s="62" t="s">
        <v>3662</v>
      </c>
      <c r="M28" s="84" t="s">
        <v>3663</v>
      </c>
      <c r="N28" s="62" t="s">
        <v>3633</v>
      </c>
      <c r="O28" s="55"/>
    </row>
    <row r="29" spans="1:15" ht="14.25">
      <c r="A29" s="55">
        <v>24</v>
      </c>
      <c r="B29" s="55">
        <v>84170</v>
      </c>
      <c r="C29" s="71" t="s">
        <v>81</v>
      </c>
      <c r="D29" s="72"/>
      <c r="E29" s="55" t="s">
        <v>1189</v>
      </c>
      <c r="F29" s="55">
        <v>38019</v>
      </c>
      <c r="G29" s="55" t="s">
        <v>613</v>
      </c>
      <c r="H29" s="76" t="s">
        <v>3655</v>
      </c>
      <c r="I29" s="73" t="s">
        <v>3637</v>
      </c>
      <c r="J29" s="88"/>
      <c r="K29" s="74"/>
      <c r="L29" s="62" t="s">
        <v>3662</v>
      </c>
      <c r="M29" s="84" t="s">
        <v>3663</v>
      </c>
      <c r="N29" s="62" t="s">
        <v>3633</v>
      </c>
      <c r="O29" s="55"/>
    </row>
    <row r="30" spans="1:15" ht="14.25">
      <c r="A30" s="55">
        <v>25</v>
      </c>
      <c r="B30" s="55">
        <v>84250</v>
      </c>
      <c r="C30" s="71" t="s">
        <v>83</v>
      </c>
      <c r="D30" s="72"/>
      <c r="E30" s="55" t="s">
        <v>1189</v>
      </c>
      <c r="F30" s="55">
        <v>311</v>
      </c>
      <c r="G30" s="55" t="s">
        <v>613</v>
      </c>
      <c r="H30" s="62" t="s">
        <v>3667</v>
      </c>
      <c r="I30" s="55" t="s">
        <v>3650</v>
      </c>
      <c r="J30" s="349" t="s">
        <v>3652</v>
      </c>
      <c r="K30" s="55" t="s">
        <v>3639</v>
      </c>
      <c r="L30" s="62" t="s">
        <v>3662</v>
      </c>
      <c r="M30" s="84" t="s">
        <v>3663</v>
      </c>
      <c r="N30" s="62" t="s">
        <v>3633</v>
      </c>
      <c r="O30" s="55"/>
    </row>
    <row r="31" spans="1:15" ht="14.25">
      <c r="A31" s="55">
        <v>26</v>
      </c>
      <c r="B31" s="55">
        <v>84414</v>
      </c>
      <c r="C31" s="71" t="s">
        <v>84</v>
      </c>
      <c r="D31" s="72"/>
      <c r="E31" s="55" t="s">
        <v>1189</v>
      </c>
      <c r="F31" s="55">
        <v>3146</v>
      </c>
      <c r="G31" s="55" t="s">
        <v>613</v>
      </c>
      <c r="H31" s="62" t="s">
        <v>3633</v>
      </c>
      <c r="I31" s="55" t="s">
        <v>3648</v>
      </c>
      <c r="J31" s="349" t="s">
        <v>3676</v>
      </c>
      <c r="K31" s="55" t="s">
        <v>3650</v>
      </c>
      <c r="L31" s="62" t="s">
        <v>3631</v>
      </c>
      <c r="M31" s="84" t="s">
        <v>3632</v>
      </c>
      <c r="N31" s="62" t="s">
        <v>3633</v>
      </c>
      <c r="O31" s="55"/>
    </row>
    <row r="32" spans="1:15" ht="14.25">
      <c r="A32" s="55">
        <v>27</v>
      </c>
      <c r="B32" s="55">
        <v>84574</v>
      </c>
      <c r="C32" s="71" t="s">
        <v>87</v>
      </c>
      <c r="D32" s="72"/>
      <c r="E32" s="55" t="s">
        <v>89</v>
      </c>
      <c r="F32" s="55">
        <v>232</v>
      </c>
      <c r="G32" s="55" t="s">
        <v>3680</v>
      </c>
      <c r="H32" s="75" t="s">
        <v>3681</v>
      </c>
      <c r="I32" s="71" t="s">
        <v>3682</v>
      </c>
      <c r="J32" s="72"/>
      <c r="K32" s="92"/>
      <c r="L32" s="75">
        <v>15</v>
      </c>
      <c r="M32" s="89" t="s">
        <v>3683</v>
      </c>
      <c r="N32" s="75">
        <v>5</v>
      </c>
      <c r="O32" s="75" t="s">
        <v>217</v>
      </c>
    </row>
    <row r="33" spans="1:15" ht="14.25">
      <c r="A33" s="55">
        <v>28</v>
      </c>
      <c r="B33" s="55">
        <v>84711</v>
      </c>
      <c r="C33" s="71" t="s">
        <v>90</v>
      </c>
      <c r="D33" s="72"/>
      <c r="E33" s="55" t="s">
        <v>89</v>
      </c>
      <c r="F33" s="55">
        <v>92871</v>
      </c>
      <c r="G33" s="55" t="s">
        <v>3636</v>
      </c>
      <c r="H33" s="78"/>
      <c r="I33" s="93"/>
      <c r="J33" s="94"/>
      <c r="K33" s="95"/>
      <c r="L33" s="96"/>
      <c r="M33" s="97"/>
      <c r="N33" s="96"/>
      <c r="O33" s="78"/>
    </row>
    <row r="34" spans="1:15" ht="14.25">
      <c r="A34" s="55">
        <v>29</v>
      </c>
      <c r="B34" s="55">
        <v>84853</v>
      </c>
      <c r="C34" s="71" t="s">
        <v>93</v>
      </c>
      <c r="D34" s="72"/>
      <c r="E34" s="55" t="s">
        <v>89</v>
      </c>
      <c r="F34" s="55">
        <v>14962</v>
      </c>
      <c r="G34" s="55" t="s">
        <v>3636</v>
      </c>
      <c r="H34" s="66"/>
      <c r="I34" s="98"/>
      <c r="J34" s="99"/>
      <c r="K34" s="100"/>
      <c r="L34" s="90"/>
      <c r="M34" s="91"/>
      <c r="N34" s="90"/>
      <c r="O34" s="66"/>
    </row>
    <row r="35" spans="1:15" ht="14.25">
      <c r="A35" s="55">
        <v>30</v>
      </c>
      <c r="B35" s="55">
        <v>84913</v>
      </c>
      <c r="C35" s="71" t="s">
        <v>95</v>
      </c>
      <c r="D35" s="72"/>
      <c r="E35" s="55" t="s">
        <v>2510</v>
      </c>
      <c r="F35" s="55">
        <v>90575</v>
      </c>
      <c r="G35" s="55" t="s">
        <v>613</v>
      </c>
      <c r="H35" s="62" t="s">
        <v>3651</v>
      </c>
      <c r="I35" s="55" t="s">
        <v>3665</v>
      </c>
      <c r="J35" s="55" t="s">
        <v>3666</v>
      </c>
      <c r="K35" s="55" t="s">
        <v>3668</v>
      </c>
      <c r="L35" s="62" t="s">
        <v>3631</v>
      </c>
      <c r="M35" s="84" t="s">
        <v>3632</v>
      </c>
      <c r="N35" s="62" t="s">
        <v>3633</v>
      </c>
      <c r="O35" s="55"/>
    </row>
    <row r="36" spans="1:15" ht="14.25">
      <c r="A36" s="55">
        <v>31</v>
      </c>
      <c r="B36" s="55">
        <v>97010</v>
      </c>
      <c r="C36" s="55" t="s">
        <v>96</v>
      </c>
      <c r="D36" s="55"/>
      <c r="E36" s="55" t="s">
        <v>164</v>
      </c>
      <c r="F36" s="55">
        <v>21</v>
      </c>
      <c r="G36" s="55" t="s">
        <v>3636</v>
      </c>
      <c r="H36" s="76" t="s">
        <v>3667</v>
      </c>
      <c r="I36" s="55" t="s">
        <v>3650</v>
      </c>
      <c r="J36" s="87" t="s">
        <v>3684</v>
      </c>
      <c r="K36" s="62" t="s">
        <v>3685</v>
      </c>
      <c r="L36" s="62" t="s">
        <v>217</v>
      </c>
      <c r="M36" s="84" t="s">
        <v>217</v>
      </c>
      <c r="N36" s="62" t="s">
        <v>217</v>
      </c>
      <c r="O36" s="55"/>
    </row>
  </sheetData>
  <sheetProtection/>
  <mergeCells count="70">
    <mergeCell ref="A1:O1"/>
    <mergeCell ref="I2:K2"/>
    <mergeCell ref="L2:N2"/>
    <mergeCell ref="C4:D4"/>
    <mergeCell ref="C5:D5"/>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I23:K23"/>
    <mergeCell ref="I24:K24"/>
    <mergeCell ref="J25:K25"/>
    <mergeCell ref="C26:D26"/>
    <mergeCell ref="I26:K26"/>
    <mergeCell ref="C27:D27"/>
    <mergeCell ref="C28:D28"/>
    <mergeCell ref="I28:K28"/>
    <mergeCell ref="C29:D29"/>
    <mergeCell ref="I29:K29"/>
    <mergeCell ref="C30:D30"/>
    <mergeCell ref="C31:D31"/>
    <mergeCell ref="C32:D32"/>
    <mergeCell ref="C33:D33"/>
    <mergeCell ref="C34:D34"/>
    <mergeCell ref="C35:D35"/>
    <mergeCell ref="C36:D36"/>
    <mergeCell ref="A2:A3"/>
    <mergeCell ref="A6:A7"/>
    <mergeCell ref="A24:A25"/>
    <mergeCell ref="B2:B3"/>
    <mergeCell ref="B6:B7"/>
    <mergeCell ref="B24:B25"/>
    <mergeCell ref="C6:C7"/>
    <mergeCell ref="C24:C25"/>
    <mergeCell ref="E2:E3"/>
    <mergeCell ref="E6:E7"/>
    <mergeCell ref="E24:E25"/>
    <mergeCell ref="F2:F3"/>
    <mergeCell ref="F6:F7"/>
    <mergeCell ref="F24:F25"/>
    <mergeCell ref="G2:G3"/>
    <mergeCell ref="H2:H3"/>
    <mergeCell ref="H6:H7"/>
    <mergeCell ref="H32:H34"/>
    <mergeCell ref="L6:L7"/>
    <mergeCell ref="L24:L25"/>
    <mergeCell ref="L32:L34"/>
    <mergeCell ref="M6:M7"/>
    <mergeCell ref="M24:M25"/>
    <mergeCell ref="M32:M34"/>
    <mergeCell ref="N6:N7"/>
    <mergeCell ref="N24:N25"/>
    <mergeCell ref="N32:N34"/>
    <mergeCell ref="O2:O3"/>
    <mergeCell ref="O24:O25"/>
    <mergeCell ref="O32:O34"/>
    <mergeCell ref="I32:K34"/>
    <mergeCell ref="C2:D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63"/>
  <sheetViews>
    <sheetView workbookViewId="0" topLeftCell="A1">
      <selection activeCell="O17" sqref="O17"/>
    </sheetView>
  </sheetViews>
  <sheetFormatPr defaultColWidth="9.00390625" defaultRowHeight="14.25"/>
  <cols>
    <col min="1" max="1" width="4.25390625" style="0" customWidth="1"/>
    <col min="3" max="3" width="40.50390625" style="0" bestFit="1" customWidth="1"/>
    <col min="4" max="4" width="5.25390625" style="0" bestFit="1" customWidth="1"/>
    <col min="5" max="5" width="12.25390625" style="0" bestFit="1" customWidth="1"/>
    <col min="6" max="7" width="8.50390625" style="0" bestFit="1" customWidth="1"/>
    <col min="8" max="8" width="6.50390625" style="0" bestFit="1" customWidth="1"/>
    <col min="9" max="9" width="12.25390625" style="0" bestFit="1" customWidth="1"/>
    <col min="10" max="13" width="6.625" style="0" customWidth="1"/>
    <col min="14" max="14" width="5.00390625" style="0" bestFit="1" customWidth="1"/>
  </cols>
  <sheetData>
    <row r="1" spans="1:14" ht="18.75">
      <c r="A1" s="49" t="s">
        <v>3686</v>
      </c>
      <c r="B1" s="49"/>
      <c r="C1" s="49"/>
      <c r="D1" s="49"/>
      <c r="E1" s="49"/>
      <c r="F1" s="49"/>
      <c r="G1" s="49"/>
      <c r="H1" s="49"/>
      <c r="I1" s="49"/>
      <c r="J1" s="49"/>
      <c r="K1" s="49"/>
      <c r="L1" s="49"/>
      <c r="M1" s="49"/>
      <c r="N1" s="49"/>
    </row>
    <row r="2" spans="1:14" ht="14.25">
      <c r="A2" s="60" t="s">
        <v>2076</v>
      </c>
      <c r="B2" s="60" t="s">
        <v>3687</v>
      </c>
      <c r="C2" s="60" t="s">
        <v>3688</v>
      </c>
      <c r="D2" s="60" t="s">
        <v>3689</v>
      </c>
      <c r="E2" s="61" t="s">
        <v>235</v>
      </c>
      <c r="F2" s="61" t="s">
        <v>26</v>
      </c>
      <c r="G2" s="61" t="s">
        <v>3690</v>
      </c>
      <c r="H2" s="61" t="s">
        <v>3691</v>
      </c>
      <c r="I2" s="61" t="s">
        <v>3692</v>
      </c>
      <c r="J2" s="51" t="s">
        <v>3693</v>
      </c>
      <c r="K2" s="51"/>
      <c r="L2" s="51"/>
      <c r="M2" s="67" t="s">
        <v>2383</v>
      </c>
      <c r="N2" s="60" t="s">
        <v>2088</v>
      </c>
    </row>
    <row r="3" spans="1:14" ht="14.25">
      <c r="A3" s="51"/>
      <c r="B3" s="51"/>
      <c r="C3" s="60"/>
      <c r="D3" s="60"/>
      <c r="E3" s="60"/>
      <c r="F3" s="60"/>
      <c r="G3" s="51"/>
      <c r="H3" s="51"/>
      <c r="I3" s="51"/>
      <c r="J3" s="51" t="s">
        <v>3694</v>
      </c>
      <c r="K3" s="51" t="s">
        <v>3695</v>
      </c>
      <c r="L3" s="51" t="s">
        <v>3696</v>
      </c>
      <c r="M3" s="68"/>
      <c r="N3" s="51"/>
    </row>
    <row r="4" spans="1:14" ht="22.5">
      <c r="A4" s="55" t="s">
        <v>113</v>
      </c>
      <c r="B4" s="55">
        <v>350525002</v>
      </c>
      <c r="C4" s="55" t="s">
        <v>3697</v>
      </c>
      <c r="D4" s="55">
        <v>11001</v>
      </c>
      <c r="E4" s="55" t="s">
        <v>32</v>
      </c>
      <c r="F4" s="55" t="s">
        <v>2510</v>
      </c>
      <c r="G4" s="55" t="s">
        <v>118</v>
      </c>
      <c r="H4" s="55" t="s">
        <v>613</v>
      </c>
      <c r="I4" s="55" t="s">
        <v>3658</v>
      </c>
      <c r="J4" s="62" t="s">
        <v>3698</v>
      </c>
      <c r="K4" s="55" t="s">
        <v>3699</v>
      </c>
      <c r="L4" s="62" t="s">
        <v>3700</v>
      </c>
      <c r="M4" s="62" t="s">
        <v>3701</v>
      </c>
      <c r="N4" s="69"/>
    </row>
    <row r="5" spans="1:14" ht="14.25">
      <c r="A5" s="55" t="s">
        <v>121</v>
      </c>
      <c r="B5" s="55">
        <v>350525003</v>
      </c>
      <c r="C5" s="55" t="s">
        <v>132</v>
      </c>
      <c r="D5" s="55">
        <v>11001</v>
      </c>
      <c r="E5" s="55" t="s">
        <v>32</v>
      </c>
      <c r="F5" s="55" t="s">
        <v>2510</v>
      </c>
      <c r="G5" s="55" t="s">
        <v>118</v>
      </c>
      <c r="H5" s="55" t="s">
        <v>613</v>
      </c>
      <c r="I5" s="55" t="s">
        <v>3658</v>
      </c>
      <c r="J5" s="55" t="s">
        <v>3628</v>
      </c>
      <c r="K5" s="55" t="s">
        <v>3699</v>
      </c>
      <c r="L5" s="55" t="s">
        <v>3702</v>
      </c>
      <c r="M5" s="62" t="s">
        <v>3701</v>
      </c>
      <c r="N5" s="69"/>
    </row>
    <row r="6" spans="1:14" ht="14.25">
      <c r="A6" s="55" t="s">
        <v>124</v>
      </c>
      <c r="B6" s="55">
        <v>350525004</v>
      </c>
      <c r="C6" s="55" t="s">
        <v>3703</v>
      </c>
      <c r="D6" s="55">
        <v>11001</v>
      </c>
      <c r="E6" s="55" t="s">
        <v>32</v>
      </c>
      <c r="F6" s="55" t="s">
        <v>2510</v>
      </c>
      <c r="G6" s="55" t="s">
        <v>118</v>
      </c>
      <c r="H6" s="55" t="s">
        <v>613</v>
      </c>
      <c r="I6" s="55" t="s">
        <v>3658</v>
      </c>
      <c r="J6" s="62" t="s">
        <v>3698</v>
      </c>
      <c r="K6" s="55" t="s">
        <v>3699</v>
      </c>
      <c r="L6" s="62" t="s">
        <v>3700</v>
      </c>
      <c r="M6" s="62" t="s">
        <v>3701</v>
      </c>
      <c r="N6" s="69"/>
    </row>
    <row r="7" spans="1:14" ht="14.25">
      <c r="A7" s="55" t="s">
        <v>126</v>
      </c>
      <c r="B7" s="55">
        <v>350525005</v>
      </c>
      <c r="C7" s="55" t="s">
        <v>3704</v>
      </c>
      <c r="D7" s="55">
        <v>11001</v>
      </c>
      <c r="E7" s="55" t="s">
        <v>32</v>
      </c>
      <c r="F7" s="55" t="s">
        <v>2510</v>
      </c>
      <c r="G7" s="55" t="s">
        <v>118</v>
      </c>
      <c r="H7" s="55" t="s">
        <v>613</v>
      </c>
      <c r="I7" s="55" t="s">
        <v>3658</v>
      </c>
      <c r="J7" s="55" t="s">
        <v>3628</v>
      </c>
      <c r="K7" s="55" t="s">
        <v>3699</v>
      </c>
      <c r="L7" s="55" t="s">
        <v>3702</v>
      </c>
      <c r="M7" s="62" t="s">
        <v>3701</v>
      </c>
      <c r="N7" s="69"/>
    </row>
    <row r="8" spans="1:14" ht="14.25">
      <c r="A8" s="55" t="s">
        <v>131</v>
      </c>
      <c r="B8" s="55">
        <v>350525007</v>
      </c>
      <c r="C8" s="55" t="s">
        <v>3705</v>
      </c>
      <c r="D8" s="55">
        <v>11001</v>
      </c>
      <c r="E8" s="55" t="s">
        <v>32</v>
      </c>
      <c r="F8" s="55" t="s">
        <v>2510</v>
      </c>
      <c r="G8" s="55" t="s">
        <v>118</v>
      </c>
      <c r="H8" s="55" t="s">
        <v>613</v>
      </c>
      <c r="I8" s="55" t="s">
        <v>3658</v>
      </c>
      <c r="J8" s="62" t="s">
        <v>3698</v>
      </c>
      <c r="K8" s="55" t="s">
        <v>3699</v>
      </c>
      <c r="L8" s="62" t="s">
        <v>3700</v>
      </c>
      <c r="M8" s="62" t="s">
        <v>3701</v>
      </c>
      <c r="N8" s="69"/>
    </row>
    <row r="9" spans="1:14" ht="14.25">
      <c r="A9" s="55" t="s">
        <v>135</v>
      </c>
      <c r="B9" s="55">
        <v>350525008</v>
      </c>
      <c r="C9" s="55" t="s">
        <v>3706</v>
      </c>
      <c r="D9" s="55">
        <v>11001</v>
      </c>
      <c r="E9" s="55" t="s">
        <v>32</v>
      </c>
      <c r="F9" s="55" t="s">
        <v>2510</v>
      </c>
      <c r="G9" s="55" t="s">
        <v>118</v>
      </c>
      <c r="H9" s="55" t="s">
        <v>613</v>
      </c>
      <c r="I9" s="55" t="s">
        <v>3658</v>
      </c>
      <c r="J9" s="55" t="s">
        <v>3628</v>
      </c>
      <c r="K9" s="55" t="s">
        <v>3699</v>
      </c>
      <c r="L9" s="55" t="s">
        <v>3702</v>
      </c>
      <c r="M9" s="62" t="s">
        <v>3701</v>
      </c>
      <c r="N9" s="69"/>
    </row>
    <row r="10" spans="1:14" ht="14.25">
      <c r="A10" s="55" t="s">
        <v>137</v>
      </c>
      <c r="B10" s="55">
        <v>350525009</v>
      </c>
      <c r="C10" s="55" t="s">
        <v>3707</v>
      </c>
      <c r="D10" s="55">
        <v>11001</v>
      </c>
      <c r="E10" s="55" t="s">
        <v>32</v>
      </c>
      <c r="F10" s="62" t="s">
        <v>1189</v>
      </c>
      <c r="G10" s="55" t="s">
        <v>118</v>
      </c>
      <c r="H10" s="55" t="s">
        <v>613</v>
      </c>
      <c r="I10" s="55" t="s">
        <v>3658</v>
      </c>
      <c r="J10" s="62" t="s">
        <v>3698</v>
      </c>
      <c r="K10" s="55" t="s">
        <v>3699</v>
      </c>
      <c r="L10" s="62" t="s">
        <v>3700</v>
      </c>
      <c r="M10" s="62" t="s">
        <v>3701</v>
      </c>
      <c r="N10" s="69"/>
    </row>
    <row r="11" spans="1:14" ht="14.25">
      <c r="A11" s="55" t="s">
        <v>140</v>
      </c>
      <c r="B11" s="55">
        <v>350525010</v>
      </c>
      <c r="C11" s="55" t="s">
        <v>3708</v>
      </c>
      <c r="D11" s="55">
        <v>11001</v>
      </c>
      <c r="E11" s="55" t="s">
        <v>32</v>
      </c>
      <c r="F11" s="62" t="s">
        <v>1189</v>
      </c>
      <c r="G11" s="55" t="s">
        <v>118</v>
      </c>
      <c r="H11" s="55" t="s">
        <v>613</v>
      </c>
      <c r="I11" s="55" t="s">
        <v>3658</v>
      </c>
      <c r="J11" s="55" t="s">
        <v>3628</v>
      </c>
      <c r="K11" s="55" t="s">
        <v>3699</v>
      </c>
      <c r="L11" s="55" t="s">
        <v>3702</v>
      </c>
      <c r="M11" s="62" t="s">
        <v>3701</v>
      </c>
      <c r="N11" s="69"/>
    </row>
    <row r="12" spans="1:14" ht="14.25">
      <c r="A12" s="55" t="s">
        <v>142</v>
      </c>
      <c r="B12" s="55">
        <v>350525014</v>
      </c>
      <c r="C12" s="55" t="s">
        <v>149</v>
      </c>
      <c r="D12" s="55">
        <v>11001</v>
      </c>
      <c r="E12" s="55" t="s">
        <v>32</v>
      </c>
      <c r="F12" s="55" t="s">
        <v>2510</v>
      </c>
      <c r="G12" s="55" t="s">
        <v>118</v>
      </c>
      <c r="H12" s="55" t="s">
        <v>613</v>
      </c>
      <c r="I12" s="55" t="s">
        <v>3658</v>
      </c>
      <c r="J12" s="62" t="s">
        <v>3698</v>
      </c>
      <c r="K12" s="55" t="s">
        <v>3699</v>
      </c>
      <c r="L12" s="62" t="s">
        <v>3700</v>
      </c>
      <c r="M12" s="62" t="s">
        <v>3701</v>
      </c>
      <c r="N12" s="69"/>
    </row>
    <row r="13" spans="1:14" ht="14.25">
      <c r="A13" s="55" t="s">
        <v>144</v>
      </c>
      <c r="B13" s="55">
        <v>350525138</v>
      </c>
      <c r="C13" s="55" t="s">
        <v>3709</v>
      </c>
      <c r="D13" s="55">
        <v>11001</v>
      </c>
      <c r="E13" s="55" t="s">
        <v>32</v>
      </c>
      <c r="F13" s="55" t="s">
        <v>2510</v>
      </c>
      <c r="G13" s="55" t="s">
        <v>118</v>
      </c>
      <c r="H13" s="55" t="s">
        <v>613</v>
      </c>
      <c r="I13" s="55" t="s">
        <v>3658</v>
      </c>
      <c r="J13" s="55" t="s">
        <v>3628</v>
      </c>
      <c r="K13" s="55" t="s">
        <v>3699</v>
      </c>
      <c r="L13" s="55" t="s">
        <v>3702</v>
      </c>
      <c r="M13" s="62" t="s">
        <v>3701</v>
      </c>
      <c r="N13" s="69"/>
    </row>
    <row r="14" spans="1:14" ht="14.25">
      <c r="A14" s="55" t="s">
        <v>146</v>
      </c>
      <c r="B14" s="55">
        <v>350525278</v>
      </c>
      <c r="C14" s="55" t="s">
        <v>3710</v>
      </c>
      <c r="D14" s="55">
        <v>11001</v>
      </c>
      <c r="E14" s="55" t="s">
        <v>32</v>
      </c>
      <c r="F14" s="55" t="s">
        <v>2510</v>
      </c>
      <c r="G14" s="55" t="s">
        <v>118</v>
      </c>
      <c r="H14" s="55" t="s">
        <v>613</v>
      </c>
      <c r="I14" s="55" t="s">
        <v>3658</v>
      </c>
      <c r="J14" s="62" t="s">
        <v>3698</v>
      </c>
      <c r="K14" s="55" t="s">
        <v>3699</v>
      </c>
      <c r="L14" s="62" t="s">
        <v>3700</v>
      </c>
      <c r="M14" s="62" t="s">
        <v>3701</v>
      </c>
      <c r="N14" s="69"/>
    </row>
    <row r="15" spans="1:14" ht="14.25">
      <c r="A15" s="55">
        <v>12</v>
      </c>
      <c r="B15" s="63"/>
      <c r="C15" s="55" t="s">
        <v>635</v>
      </c>
      <c r="D15" s="55">
        <v>12050</v>
      </c>
      <c r="E15" s="55" t="s">
        <v>35</v>
      </c>
      <c r="F15" s="64" t="s">
        <v>163</v>
      </c>
      <c r="G15" s="55" t="s">
        <v>118</v>
      </c>
      <c r="H15" s="55" t="s">
        <v>613</v>
      </c>
      <c r="I15" s="55" t="s">
        <v>3658</v>
      </c>
      <c r="J15" s="55" t="s">
        <v>3637</v>
      </c>
      <c r="K15" s="349" t="s">
        <v>3638</v>
      </c>
      <c r="L15" s="55" t="s">
        <v>3639</v>
      </c>
      <c r="M15" s="62" t="s">
        <v>3675</v>
      </c>
      <c r="N15" s="69"/>
    </row>
    <row r="16" spans="1:14" ht="14.25">
      <c r="A16" s="55">
        <v>13</v>
      </c>
      <c r="B16" s="63"/>
      <c r="C16" s="55" t="s">
        <v>636</v>
      </c>
      <c r="D16" s="55">
        <v>12050</v>
      </c>
      <c r="E16" s="55" t="s">
        <v>35</v>
      </c>
      <c r="F16" s="54" t="s">
        <v>3711</v>
      </c>
      <c r="G16" s="55" t="s">
        <v>118</v>
      </c>
      <c r="H16" s="55" t="s">
        <v>613</v>
      </c>
      <c r="I16" s="55" t="s">
        <v>3658</v>
      </c>
      <c r="J16" s="55" t="s">
        <v>3637</v>
      </c>
      <c r="K16" s="349" t="s">
        <v>3638</v>
      </c>
      <c r="L16" s="55" t="s">
        <v>3639</v>
      </c>
      <c r="M16" s="62" t="s">
        <v>3675</v>
      </c>
      <c r="N16" s="69"/>
    </row>
    <row r="17" spans="1:14" ht="14.25">
      <c r="A17" s="55">
        <v>14</v>
      </c>
      <c r="B17" s="63"/>
      <c r="C17" s="55" t="s">
        <v>637</v>
      </c>
      <c r="D17" s="55">
        <v>12050</v>
      </c>
      <c r="E17" s="55" t="s">
        <v>35</v>
      </c>
      <c r="F17" s="54" t="s">
        <v>3711</v>
      </c>
      <c r="G17" s="55" t="s">
        <v>118</v>
      </c>
      <c r="H17" s="55" t="s">
        <v>613</v>
      </c>
      <c r="I17" s="55" t="s">
        <v>3658</v>
      </c>
      <c r="J17" s="55" t="s">
        <v>3637</v>
      </c>
      <c r="K17" s="349" t="s">
        <v>3638</v>
      </c>
      <c r="L17" s="55" t="s">
        <v>3639</v>
      </c>
      <c r="M17" s="62" t="s">
        <v>3675</v>
      </c>
      <c r="N17" s="69"/>
    </row>
    <row r="18" spans="1:14" ht="22.5">
      <c r="A18" s="55">
        <v>15</v>
      </c>
      <c r="B18" s="63"/>
      <c r="C18" s="62" t="s">
        <v>169</v>
      </c>
      <c r="D18" s="55">
        <v>12050</v>
      </c>
      <c r="E18" s="55" t="s">
        <v>35</v>
      </c>
      <c r="F18" s="54" t="s">
        <v>3711</v>
      </c>
      <c r="G18" s="55" t="s">
        <v>118</v>
      </c>
      <c r="H18" s="55" t="s">
        <v>613</v>
      </c>
      <c r="I18" s="55" t="s">
        <v>3658</v>
      </c>
      <c r="J18" s="55" t="s">
        <v>3637</v>
      </c>
      <c r="K18" s="349" t="s">
        <v>3638</v>
      </c>
      <c r="L18" s="55" t="s">
        <v>3639</v>
      </c>
      <c r="M18" s="62" t="s">
        <v>3675</v>
      </c>
      <c r="N18" s="69"/>
    </row>
    <row r="19" spans="1:14" ht="14.25">
      <c r="A19" s="55">
        <v>16</v>
      </c>
      <c r="B19" s="55">
        <v>350526002</v>
      </c>
      <c r="C19" s="62" t="s">
        <v>173</v>
      </c>
      <c r="D19" s="55">
        <v>22001</v>
      </c>
      <c r="E19" s="55" t="s">
        <v>38</v>
      </c>
      <c r="F19" s="55" t="s">
        <v>2510</v>
      </c>
      <c r="G19" s="55" t="s">
        <v>191</v>
      </c>
      <c r="H19" s="55" t="s">
        <v>613</v>
      </c>
      <c r="I19" s="55" t="s">
        <v>3674</v>
      </c>
      <c r="J19" s="62" t="s">
        <v>3712</v>
      </c>
      <c r="K19" s="55" t="s">
        <v>3713</v>
      </c>
      <c r="L19" s="55" t="s">
        <v>3714</v>
      </c>
      <c r="M19" s="62" t="s">
        <v>3631</v>
      </c>
      <c r="N19" s="69"/>
    </row>
    <row r="20" spans="1:14" ht="22.5">
      <c r="A20" s="55">
        <v>17</v>
      </c>
      <c r="B20" s="55"/>
      <c r="C20" s="62" t="s">
        <v>178</v>
      </c>
      <c r="D20" s="55">
        <v>22001</v>
      </c>
      <c r="E20" s="55" t="s">
        <v>38</v>
      </c>
      <c r="F20" s="55" t="s">
        <v>2510</v>
      </c>
      <c r="G20" s="55" t="s">
        <v>191</v>
      </c>
      <c r="H20" s="55" t="s">
        <v>613</v>
      </c>
      <c r="I20" s="55" t="s">
        <v>3715</v>
      </c>
      <c r="J20" s="62" t="s">
        <v>3712</v>
      </c>
      <c r="K20" s="55" t="s">
        <v>3713</v>
      </c>
      <c r="L20" s="62" t="s">
        <v>3716</v>
      </c>
      <c r="M20" s="62" t="s">
        <v>3675</v>
      </c>
      <c r="N20" s="69"/>
    </row>
    <row r="21" spans="1:14" ht="14.25">
      <c r="A21" s="55" t="s">
        <v>3717</v>
      </c>
      <c r="B21" s="55">
        <v>350526241</v>
      </c>
      <c r="C21" s="62" t="s">
        <v>182</v>
      </c>
      <c r="D21" s="55">
        <v>22001</v>
      </c>
      <c r="E21" s="55" t="s">
        <v>38</v>
      </c>
      <c r="F21" s="55" t="s">
        <v>2510</v>
      </c>
      <c r="G21" s="55" t="s">
        <v>118</v>
      </c>
      <c r="H21" s="55" t="s">
        <v>613</v>
      </c>
      <c r="I21" s="55" t="s">
        <v>3630</v>
      </c>
      <c r="J21" s="62" t="s">
        <v>3712</v>
      </c>
      <c r="K21" s="55" t="s">
        <v>3713</v>
      </c>
      <c r="L21" s="55" t="s">
        <v>3714</v>
      </c>
      <c r="M21" s="62" t="s">
        <v>3675</v>
      </c>
      <c r="N21" s="69"/>
    </row>
    <row r="22" spans="1:14" ht="14.25">
      <c r="A22" s="55" t="s">
        <v>3718</v>
      </c>
      <c r="B22" s="55">
        <v>350526014</v>
      </c>
      <c r="C22" s="62" t="s">
        <v>184</v>
      </c>
      <c r="D22" s="55">
        <v>22001</v>
      </c>
      <c r="E22" s="55" t="s">
        <v>38</v>
      </c>
      <c r="F22" s="55" t="s">
        <v>2510</v>
      </c>
      <c r="G22" s="55" t="s">
        <v>118</v>
      </c>
      <c r="H22" s="55" t="s">
        <v>613</v>
      </c>
      <c r="I22" s="55" t="s">
        <v>3650</v>
      </c>
      <c r="J22" s="62" t="s">
        <v>3712</v>
      </c>
      <c r="K22" s="55" t="s">
        <v>3713</v>
      </c>
      <c r="L22" s="62" t="s">
        <v>3716</v>
      </c>
      <c r="M22" s="62" t="s">
        <v>3675</v>
      </c>
      <c r="N22" s="69"/>
    </row>
    <row r="23" spans="1:14" ht="14.25">
      <c r="A23" s="55"/>
      <c r="B23" s="55"/>
      <c r="C23" s="55"/>
      <c r="D23" s="55">
        <v>32017</v>
      </c>
      <c r="E23" s="55" t="s">
        <v>50</v>
      </c>
      <c r="F23" s="55" t="s">
        <v>2510</v>
      </c>
      <c r="G23" s="55" t="s">
        <v>118</v>
      </c>
      <c r="H23" s="55" t="s">
        <v>613</v>
      </c>
      <c r="I23" s="55" t="s">
        <v>3630</v>
      </c>
      <c r="J23" s="62" t="s">
        <v>3712</v>
      </c>
      <c r="K23" s="55" t="s">
        <v>3713</v>
      </c>
      <c r="L23" s="55" t="s">
        <v>3714</v>
      </c>
      <c r="M23" s="62" t="s">
        <v>3675</v>
      </c>
      <c r="N23" s="69"/>
    </row>
    <row r="24" spans="1:14" ht="14.25">
      <c r="A24" s="55" t="s">
        <v>3719</v>
      </c>
      <c r="B24" s="55">
        <v>350524001</v>
      </c>
      <c r="C24" s="62" t="s">
        <v>190</v>
      </c>
      <c r="D24" s="55">
        <v>22001</v>
      </c>
      <c r="E24" s="55" t="s">
        <v>38</v>
      </c>
      <c r="F24" s="55" t="s">
        <v>2510</v>
      </c>
      <c r="G24" s="55" t="s">
        <v>191</v>
      </c>
      <c r="H24" s="55" t="s">
        <v>613</v>
      </c>
      <c r="I24" s="55" t="s">
        <v>3644</v>
      </c>
      <c r="J24" s="62" t="s">
        <v>3712</v>
      </c>
      <c r="K24" s="55" t="s">
        <v>3713</v>
      </c>
      <c r="L24" s="62" t="s">
        <v>3716</v>
      </c>
      <c r="M24" s="62" t="s">
        <v>3675</v>
      </c>
      <c r="N24" s="55"/>
    </row>
    <row r="25" spans="1:14" ht="14.25">
      <c r="A25" s="55"/>
      <c r="B25" s="55"/>
      <c r="C25" s="55"/>
      <c r="D25" s="55">
        <v>84913</v>
      </c>
      <c r="E25" s="55" t="s">
        <v>95</v>
      </c>
      <c r="F25" s="55" t="s">
        <v>2510</v>
      </c>
      <c r="G25" s="55" t="s">
        <v>118</v>
      </c>
      <c r="H25" s="55" t="s">
        <v>613</v>
      </c>
      <c r="I25" s="69"/>
      <c r="J25" s="62" t="s">
        <v>3720</v>
      </c>
      <c r="K25" s="55" t="s">
        <v>3721</v>
      </c>
      <c r="L25" s="62" t="s">
        <v>3722</v>
      </c>
      <c r="M25" s="62" t="s">
        <v>3633</v>
      </c>
      <c r="N25" s="69"/>
    </row>
    <row r="26" spans="1:14" ht="14.25">
      <c r="A26" s="55">
        <v>21</v>
      </c>
      <c r="B26" s="55"/>
      <c r="C26" s="62" t="s">
        <v>179</v>
      </c>
      <c r="D26" s="55">
        <v>22001</v>
      </c>
      <c r="E26" s="55" t="s">
        <v>38</v>
      </c>
      <c r="F26" s="55" t="s">
        <v>2510</v>
      </c>
      <c r="G26" s="55" t="s">
        <v>118</v>
      </c>
      <c r="H26" s="55" t="s">
        <v>613</v>
      </c>
      <c r="I26" s="62" t="s">
        <v>3655</v>
      </c>
      <c r="J26" s="62" t="s">
        <v>3712</v>
      </c>
      <c r="K26" s="55" t="s">
        <v>3713</v>
      </c>
      <c r="L26" s="62" t="s">
        <v>3716</v>
      </c>
      <c r="M26" s="62" t="s">
        <v>3675</v>
      </c>
      <c r="N26" s="55"/>
    </row>
    <row r="27" spans="1:14" ht="14.25">
      <c r="A27" s="55" t="s">
        <v>3723</v>
      </c>
      <c r="B27" s="55">
        <v>350524013</v>
      </c>
      <c r="C27" s="62" t="s">
        <v>3724</v>
      </c>
      <c r="D27" s="55">
        <v>22002</v>
      </c>
      <c r="E27" s="55" t="s">
        <v>41</v>
      </c>
      <c r="F27" s="55" t="s">
        <v>2510</v>
      </c>
      <c r="G27" s="55" t="s">
        <v>118</v>
      </c>
      <c r="H27" s="55" t="s">
        <v>613</v>
      </c>
      <c r="I27" s="62" t="s">
        <v>3651</v>
      </c>
      <c r="J27" s="62" t="s">
        <v>3675</v>
      </c>
      <c r="K27" s="55" t="s">
        <v>3725</v>
      </c>
      <c r="L27" s="62" t="s">
        <v>3726</v>
      </c>
      <c r="M27" s="62" t="s">
        <v>3651</v>
      </c>
      <c r="N27" s="55"/>
    </row>
    <row r="28" spans="1:14" ht="14.25">
      <c r="A28" s="55" t="s">
        <v>3727</v>
      </c>
      <c r="B28" s="55">
        <v>350524101</v>
      </c>
      <c r="C28" s="62" t="s">
        <v>206</v>
      </c>
      <c r="D28" s="55">
        <v>22001</v>
      </c>
      <c r="E28" s="55" t="s">
        <v>38</v>
      </c>
      <c r="F28" s="55" t="s">
        <v>2510</v>
      </c>
      <c r="G28" s="55" t="s">
        <v>118</v>
      </c>
      <c r="H28" s="55" t="s">
        <v>613</v>
      </c>
      <c r="I28" s="62" t="s">
        <v>3675</v>
      </c>
      <c r="J28" s="62" t="s">
        <v>3712</v>
      </c>
      <c r="K28" s="55" t="s">
        <v>3713</v>
      </c>
      <c r="L28" s="55" t="s">
        <v>3714</v>
      </c>
      <c r="M28" s="62" t="s">
        <v>3675</v>
      </c>
      <c r="N28" s="55"/>
    </row>
    <row r="29" spans="1:14" ht="14.25">
      <c r="A29" s="55" t="s">
        <v>172</v>
      </c>
      <c r="B29" s="55">
        <v>350526003</v>
      </c>
      <c r="C29" s="62" t="s">
        <v>210</v>
      </c>
      <c r="D29" s="55">
        <v>22002</v>
      </c>
      <c r="E29" s="55" t="s">
        <v>41</v>
      </c>
      <c r="F29" s="55" t="s">
        <v>2510</v>
      </c>
      <c r="G29" s="62" t="s">
        <v>139</v>
      </c>
      <c r="H29" s="55" t="s">
        <v>613</v>
      </c>
      <c r="I29" s="62" t="s">
        <v>3685</v>
      </c>
      <c r="J29" s="62" t="s">
        <v>3675</v>
      </c>
      <c r="K29" s="55" t="s">
        <v>3725</v>
      </c>
      <c r="L29" s="62" t="s">
        <v>3726</v>
      </c>
      <c r="M29" s="62" t="s">
        <v>3685</v>
      </c>
      <c r="N29" s="69"/>
    </row>
    <row r="30" spans="1:14" ht="14.25">
      <c r="A30" s="55" t="s">
        <v>3728</v>
      </c>
      <c r="B30" s="55">
        <v>350526009</v>
      </c>
      <c r="C30" s="62" t="s">
        <v>212</v>
      </c>
      <c r="D30" s="55">
        <v>32006</v>
      </c>
      <c r="E30" s="55" t="s">
        <v>42</v>
      </c>
      <c r="F30" s="55" t="s">
        <v>2510</v>
      </c>
      <c r="G30" s="55" t="s">
        <v>118</v>
      </c>
      <c r="H30" s="55" t="s">
        <v>613</v>
      </c>
      <c r="I30" s="62" t="s">
        <v>3729</v>
      </c>
      <c r="J30" s="55" t="s">
        <v>3712</v>
      </c>
      <c r="K30" s="55" t="s">
        <v>3713</v>
      </c>
      <c r="L30" s="55" t="s">
        <v>3714</v>
      </c>
      <c r="M30" s="62" t="s">
        <v>3675</v>
      </c>
      <c r="N30" s="69"/>
    </row>
    <row r="31" spans="1:14" ht="14.25">
      <c r="A31" s="55"/>
      <c r="B31" s="55"/>
      <c r="C31" s="55"/>
      <c r="D31" s="55">
        <v>42201</v>
      </c>
      <c r="E31" s="55" t="s">
        <v>52</v>
      </c>
      <c r="F31" s="55" t="s">
        <v>2510</v>
      </c>
      <c r="G31" s="55" t="s">
        <v>118</v>
      </c>
      <c r="H31" s="55" t="s">
        <v>613</v>
      </c>
      <c r="I31" s="62" t="s">
        <v>3730</v>
      </c>
      <c r="J31" s="62" t="s">
        <v>3678</v>
      </c>
      <c r="K31" s="55" t="s">
        <v>3731</v>
      </c>
      <c r="L31" s="62" t="s">
        <v>3732</v>
      </c>
      <c r="M31" s="62" t="s">
        <v>3655</v>
      </c>
      <c r="N31" s="69"/>
    </row>
    <row r="32" spans="1:14" ht="14.25">
      <c r="A32" s="55" t="s">
        <v>3733</v>
      </c>
      <c r="B32" s="55">
        <v>350526700</v>
      </c>
      <c r="C32" s="65" t="s">
        <v>216</v>
      </c>
      <c r="D32" s="55">
        <v>32006</v>
      </c>
      <c r="E32" s="55" t="s">
        <v>42</v>
      </c>
      <c r="F32" s="55" t="s">
        <v>2510</v>
      </c>
      <c r="G32" s="55" t="s">
        <v>118</v>
      </c>
      <c r="H32" s="55" t="s">
        <v>613</v>
      </c>
      <c r="I32" s="62" t="s">
        <v>3675</v>
      </c>
      <c r="J32" s="62" t="s">
        <v>3734</v>
      </c>
      <c r="K32" s="55" t="s">
        <v>3713</v>
      </c>
      <c r="L32" s="62" t="s">
        <v>3716</v>
      </c>
      <c r="M32" s="62" t="s">
        <v>3675</v>
      </c>
      <c r="N32" s="55"/>
    </row>
    <row r="33" spans="1:14" ht="14.25">
      <c r="A33" s="55"/>
      <c r="B33" s="55"/>
      <c r="C33" s="66"/>
      <c r="D33" s="55">
        <v>42201</v>
      </c>
      <c r="E33" s="55" t="s">
        <v>52</v>
      </c>
      <c r="F33" s="55" t="s">
        <v>2510</v>
      </c>
      <c r="G33" s="55" t="s">
        <v>118</v>
      </c>
      <c r="H33" s="55" t="s">
        <v>613</v>
      </c>
      <c r="I33" s="62" t="s">
        <v>3627</v>
      </c>
      <c r="J33" s="62" t="s">
        <v>3678</v>
      </c>
      <c r="K33" s="55" t="s">
        <v>3731</v>
      </c>
      <c r="L33" s="62" t="s">
        <v>3732</v>
      </c>
      <c r="M33" s="62" t="s">
        <v>3655</v>
      </c>
      <c r="N33" s="55"/>
    </row>
    <row r="34" spans="1:14" ht="14.25">
      <c r="A34" s="55" t="s">
        <v>181</v>
      </c>
      <c r="B34" s="55">
        <v>350524004</v>
      </c>
      <c r="C34" s="62" t="s">
        <v>3735</v>
      </c>
      <c r="D34" s="55">
        <v>32007</v>
      </c>
      <c r="E34" s="55" t="s">
        <v>45</v>
      </c>
      <c r="F34" s="55" t="s">
        <v>2510</v>
      </c>
      <c r="G34" s="62" t="s">
        <v>175</v>
      </c>
      <c r="H34" s="55" t="s">
        <v>613</v>
      </c>
      <c r="I34" s="62" t="s">
        <v>3655</v>
      </c>
      <c r="J34" s="55" t="s">
        <v>3712</v>
      </c>
      <c r="K34" s="55" t="s">
        <v>3713</v>
      </c>
      <c r="L34" s="55" t="s">
        <v>3714</v>
      </c>
      <c r="M34" s="62" t="s">
        <v>3675</v>
      </c>
      <c r="N34" s="69"/>
    </row>
    <row r="35" spans="1:14" ht="14.25">
      <c r="A35" s="55"/>
      <c r="B35" s="55"/>
      <c r="C35" s="55"/>
      <c r="D35" s="55">
        <v>32008</v>
      </c>
      <c r="E35" s="55" t="s">
        <v>48</v>
      </c>
      <c r="F35" s="55" t="s">
        <v>3672</v>
      </c>
      <c r="G35" s="55" t="s">
        <v>118</v>
      </c>
      <c r="H35" s="55" t="s">
        <v>613</v>
      </c>
      <c r="I35" s="62" t="s">
        <v>3655</v>
      </c>
      <c r="J35" s="55" t="s">
        <v>3712</v>
      </c>
      <c r="K35" s="55" t="s">
        <v>3713</v>
      </c>
      <c r="L35" s="55" t="s">
        <v>3714</v>
      </c>
      <c r="M35" s="62" t="s">
        <v>3675</v>
      </c>
      <c r="N35" s="69"/>
    </row>
    <row r="36" spans="1:14" ht="14.25">
      <c r="A36" s="55" t="s">
        <v>183</v>
      </c>
      <c r="B36" s="55">
        <v>350525277</v>
      </c>
      <c r="C36" s="62" t="s">
        <v>227</v>
      </c>
      <c r="D36" s="55">
        <v>32007</v>
      </c>
      <c r="E36" s="55" t="s">
        <v>45</v>
      </c>
      <c r="F36" s="55" t="s">
        <v>3672</v>
      </c>
      <c r="G36" s="55" t="s">
        <v>118</v>
      </c>
      <c r="H36" s="55" t="s">
        <v>613</v>
      </c>
      <c r="I36" s="62" t="s">
        <v>3655</v>
      </c>
      <c r="J36" s="55" t="s">
        <v>3712</v>
      </c>
      <c r="K36" s="55" t="s">
        <v>3713</v>
      </c>
      <c r="L36" s="55" t="s">
        <v>3714</v>
      </c>
      <c r="M36" s="62" t="s">
        <v>3675</v>
      </c>
      <c r="N36" s="55"/>
    </row>
    <row r="37" spans="1:14" ht="14.25">
      <c r="A37" s="55"/>
      <c r="B37" s="55"/>
      <c r="C37" s="55"/>
      <c r="D37" s="55">
        <v>32008</v>
      </c>
      <c r="E37" s="55" t="s">
        <v>48</v>
      </c>
      <c r="F37" s="55" t="s">
        <v>3672</v>
      </c>
      <c r="G37" s="55" t="s">
        <v>118</v>
      </c>
      <c r="H37" s="55" t="s">
        <v>613</v>
      </c>
      <c r="I37" s="62" t="s">
        <v>3655</v>
      </c>
      <c r="J37" s="55" t="s">
        <v>3712</v>
      </c>
      <c r="K37" s="55" t="s">
        <v>3713</v>
      </c>
      <c r="L37" s="55" t="s">
        <v>3714</v>
      </c>
      <c r="M37" s="62" t="s">
        <v>3675</v>
      </c>
      <c r="N37" s="55"/>
    </row>
    <row r="38" spans="1:14" ht="14.25">
      <c r="A38" s="55" t="s">
        <v>189</v>
      </c>
      <c r="B38" s="55">
        <v>350525276</v>
      </c>
      <c r="C38" s="62" t="s">
        <v>230</v>
      </c>
      <c r="D38" s="55">
        <v>32007</v>
      </c>
      <c r="E38" s="55" t="s">
        <v>45</v>
      </c>
      <c r="F38" s="55" t="s">
        <v>3672</v>
      </c>
      <c r="G38" s="55" t="s">
        <v>118</v>
      </c>
      <c r="H38" s="55" t="s">
        <v>613</v>
      </c>
      <c r="I38" s="62" t="s">
        <v>3655</v>
      </c>
      <c r="J38" s="55" t="s">
        <v>3712</v>
      </c>
      <c r="K38" s="55" t="s">
        <v>3713</v>
      </c>
      <c r="L38" s="55" t="s">
        <v>3714</v>
      </c>
      <c r="M38" s="62" t="s">
        <v>3675</v>
      </c>
      <c r="N38" s="55"/>
    </row>
    <row r="39" spans="1:14" ht="14.25">
      <c r="A39" s="55"/>
      <c r="B39" s="55"/>
      <c r="C39" s="55"/>
      <c r="D39" s="55">
        <v>32008</v>
      </c>
      <c r="E39" s="55" t="s">
        <v>48</v>
      </c>
      <c r="F39" s="55" t="s">
        <v>3672</v>
      </c>
      <c r="G39" s="55" t="s">
        <v>118</v>
      </c>
      <c r="H39" s="55" t="s">
        <v>613</v>
      </c>
      <c r="I39" s="62" t="s">
        <v>3655</v>
      </c>
      <c r="J39" s="55" t="s">
        <v>3712</v>
      </c>
      <c r="K39" s="55" t="s">
        <v>3713</v>
      </c>
      <c r="L39" s="55" t="s">
        <v>3714</v>
      </c>
      <c r="M39" s="62" t="s">
        <v>3675</v>
      </c>
      <c r="N39" s="55"/>
    </row>
    <row r="40" spans="1:14" ht="14.25">
      <c r="A40" s="55" t="s">
        <v>200</v>
      </c>
      <c r="B40" s="55">
        <v>350583002</v>
      </c>
      <c r="C40" s="62" t="s">
        <v>245</v>
      </c>
      <c r="D40" s="55">
        <v>32017</v>
      </c>
      <c r="E40" s="55" t="s">
        <v>50</v>
      </c>
      <c r="F40" s="55" t="s">
        <v>3672</v>
      </c>
      <c r="G40" s="62" t="s">
        <v>175</v>
      </c>
      <c r="H40" s="55" t="s">
        <v>613</v>
      </c>
      <c r="I40" s="55" t="s">
        <v>3655</v>
      </c>
      <c r="J40" s="55" t="s">
        <v>3712</v>
      </c>
      <c r="K40" s="55" t="s">
        <v>3713</v>
      </c>
      <c r="L40" s="55" t="s">
        <v>3714</v>
      </c>
      <c r="M40" s="62" t="s">
        <v>3675</v>
      </c>
      <c r="N40" s="55"/>
    </row>
    <row r="41" spans="1:14" ht="14.25">
      <c r="A41" s="55" t="s">
        <v>202</v>
      </c>
      <c r="B41" s="55">
        <v>350505701</v>
      </c>
      <c r="C41" s="62" t="s">
        <v>247</v>
      </c>
      <c r="D41" s="55">
        <v>32017</v>
      </c>
      <c r="E41" s="55" t="s">
        <v>50</v>
      </c>
      <c r="F41" s="55" t="s">
        <v>3672</v>
      </c>
      <c r="G41" s="62" t="s">
        <v>175</v>
      </c>
      <c r="H41" s="55" t="s">
        <v>613</v>
      </c>
      <c r="I41" s="55" t="s">
        <v>3655</v>
      </c>
      <c r="J41" s="55" t="s">
        <v>3712</v>
      </c>
      <c r="K41" s="55" t="s">
        <v>3713</v>
      </c>
      <c r="L41" s="55" t="s">
        <v>3714</v>
      </c>
      <c r="M41" s="62" t="s">
        <v>3675</v>
      </c>
      <c r="N41" s="55"/>
    </row>
    <row r="42" spans="1:14" ht="14.25">
      <c r="A42" s="55" t="s">
        <v>205</v>
      </c>
      <c r="B42" s="55">
        <v>350526004</v>
      </c>
      <c r="C42" s="62" t="s">
        <v>249</v>
      </c>
      <c r="D42" s="55">
        <v>42201</v>
      </c>
      <c r="E42" s="55" t="s">
        <v>52</v>
      </c>
      <c r="F42" s="55" t="s">
        <v>3657</v>
      </c>
      <c r="G42" s="55" t="s">
        <v>118</v>
      </c>
      <c r="H42" s="55" t="s">
        <v>613</v>
      </c>
      <c r="I42" s="62" t="s">
        <v>3729</v>
      </c>
      <c r="J42" s="62" t="s">
        <v>3736</v>
      </c>
      <c r="K42" s="55" t="s">
        <v>3731</v>
      </c>
      <c r="L42" s="62" t="s">
        <v>3732</v>
      </c>
      <c r="M42" s="62" t="s">
        <v>3655</v>
      </c>
      <c r="N42" s="55"/>
    </row>
    <row r="43" spans="1:14" ht="14.25">
      <c r="A43" s="55" t="s">
        <v>207</v>
      </c>
      <c r="B43" s="55">
        <v>350526006</v>
      </c>
      <c r="C43" s="55" t="s">
        <v>670</v>
      </c>
      <c r="D43" s="55">
        <v>42201</v>
      </c>
      <c r="E43" s="55" t="s">
        <v>52</v>
      </c>
      <c r="F43" s="55" t="s">
        <v>3657</v>
      </c>
      <c r="G43" s="55" t="s">
        <v>118</v>
      </c>
      <c r="H43" s="55" t="s">
        <v>613</v>
      </c>
      <c r="I43" s="55" t="s">
        <v>3655</v>
      </c>
      <c r="J43" s="62" t="s">
        <v>3736</v>
      </c>
      <c r="K43" s="55" t="s">
        <v>3731</v>
      </c>
      <c r="L43" s="62" t="s">
        <v>3732</v>
      </c>
      <c r="M43" s="62" t="s">
        <v>3655</v>
      </c>
      <c r="N43" s="55"/>
    </row>
    <row r="44" spans="1:14" ht="14.25">
      <c r="A44" s="55" t="s">
        <v>209</v>
      </c>
      <c r="B44" s="55">
        <v>350526008</v>
      </c>
      <c r="C44" s="55" t="s">
        <v>3737</v>
      </c>
      <c r="D44" s="55">
        <v>42201</v>
      </c>
      <c r="E44" s="55" t="s">
        <v>52</v>
      </c>
      <c r="F44" s="55" t="s">
        <v>3657</v>
      </c>
      <c r="G44" s="55" t="s">
        <v>118</v>
      </c>
      <c r="H44" s="55" t="s">
        <v>613</v>
      </c>
      <c r="I44" s="55" t="s">
        <v>3655</v>
      </c>
      <c r="J44" s="62" t="s">
        <v>3736</v>
      </c>
      <c r="K44" s="55" t="s">
        <v>3731</v>
      </c>
      <c r="L44" s="62" t="s">
        <v>3732</v>
      </c>
      <c r="M44" s="62" t="s">
        <v>3655</v>
      </c>
      <c r="N44" s="55"/>
    </row>
    <row r="45" spans="1:14" ht="14.25">
      <c r="A45" s="55">
        <v>35</v>
      </c>
      <c r="B45" s="55">
        <v>350526284</v>
      </c>
      <c r="C45" s="55" t="s">
        <v>673</v>
      </c>
      <c r="D45" s="55">
        <v>42201</v>
      </c>
      <c r="E45" s="55" t="s">
        <v>52</v>
      </c>
      <c r="F45" s="55" t="s">
        <v>3657</v>
      </c>
      <c r="G45" s="55" t="s">
        <v>139</v>
      </c>
      <c r="H45" s="55" t="s">
        <v>613</v>
      </c>
      <c r="I45" s="55" t="s">
        <v>3655</v>
      </c>
      <c r="J45" s="62" t="s">
        <v>3736</v>
      </c>
      <c r="K45" s="55" t="s">
        <v>3731</v>
      </c>
      <c r="L45" s="62" t="s">
        <v>3732</v>
      </c>
      <c r="M45" s="62" t="s">
        <v>3655</v>
      </c>
      <c r="N45" s="69"/>
    </row>
    <row r="46" spans="1:14" ht="14.25">
      <c r="A46" s="55">
        <v>36</v>
      </c>
      <c r="B46" s="55">
        <v>350526013</v>
      </c>
      <c r="C46" s="55" t="s">
        <v>3738</v>
      </c>
      <c r="D46" s="55">
        <v>42201</v>
      </c>
      <c r="E46" s="55" t="s">
        <v>256</v>
      </c>
      <c r="F46" s="55" t="s">
        <v>3657</v>
      </c>
      <c r="G46" s="55" t="s">
        <v>118</v>
      </c>
      <c r="H46" s="55" t="s">
        <v>613</v>
      </c>
      <c r="I46" s="62" t="s">
        <v>3641</v>
      </c>
      <c r="J46" s="62" t="s">
        <v>3736</v>
      </c>
      <c r="K46" s="55" t="s">
        <v>3731</v>
      </c>
      <c r="L46" s="62" t="s">
        <v>3732</v>
      </c>
      <c r="M46" s="62" t="s">
        <v>3655</v>
      </c>
      <c r="N46" s="55"/>
    </row>
    <row r="47" spans="1:14" ht="14.25">
      <c r="A47" s="55" t="s">
        <v>219</v>
      </c>
      <c r="B47" s="55">
        <v>350526010</v>
      </c>
      <c r="C47" s="55" t="s">
        <v>3739</v>
      </c>
      <c r="D47" s="55">
        <v>42201</v>
      </c>
      <c r="E47" s="55" t="s">
        <v>52</v>
      </c>
      <c r="F47" s="55" t="s">
        <v>3657</v>
      </c>
      <c r="G47" s="62" t="s">
        <v>175</v>
      </c>
      <c r="H47" s="55" t="s">
        <v>613</v>
      </c>
      <c r="I47" s="62" t="s">
        <v>3740</v>
      </c>
      <c r="J47" s="62" t="s">
        <v>3736</v>
      </c>
      <c r="K47" s="55" t="s">
        <v>3731</v>
      </c>
      <c r="L47" s="62" t="s">
        <v>3732</v>
      </c>
      <c r="M47" s="62" t="s">
        <v>3655</v>
      </c>
      <c r="N47" s="55"/>
    </row>
    <row r="48" spans="1:14" ht="14.25">
      <c r="A48" s="55">
        <v>38</v>
      </c>
      <c r="B48" s="55"/>
      <c r="C48" s="55" t="s">
        <v>676</v>
      </c>
      <c r="D48" s="55">
        <v>42201</v>
      </c>
      <c r="E48" s="55" t="s">
        <v>52</v>
      </c>
      <c r="F48" s="55" t="s">
        <v>3657</v>
      </c>
      <c r="G48" s="55" t="s">
        <v>118</v>
      </c>
      <c r="H48" s="55" t="s">
        <v>613</v>
      </c>
      <c r="I48" s="55" t="s">
        <v>3655</v>
      </c>
      <c r="J48" s="55" t="s">
        <v>3678</v>
      </c>
      <c r="K48" s="55" t="s">
        <v>3731</v>
      </c>
      <c r="L48" s="55" t="s">
        <v>3741</v>
      </c>
      <c r="M48" s="62" t="s">
        <v>3655</v>
      </c>
      <c r="N48" s="55"/>
    </row>
    <row r="49" spans="1:14" ht="14.25">
      <c r="A49" s="55">
        <v>39</v>
      </c>
      <c r="B49" s="55"/>
      <c r="C49" s="55" t="s">
        <v>677</v>
      </c>
      <c r="D49" s="55">
        <v>42201</v>
      </c>
      <c r="E49" s="55" t="s">
        <v>52</v>
      </c>
      <c r="F49" s="55" t="s">
        <v>3657</v>
      </c>
      <c r="G49" s="55" t="s">
        <v>118</v>
      </c>
      <c r="H49" s="55" t="s">
        <v>613</v>
      </c>
      <c r="I49" s="55" t="s">
        <v>3655</v>
      </c>
      <c r="J49" s="55" t="s">
        <v>3678</v>
      </c>
      <c r="K49" s="55" t="s">
        <v>3731</v>
      </c>
      <c r="L49" s="55" t="s">
        <v>3741</v>
      </c>
      <c r="M49" s="62" t="s">
        <v>3655</v>
      </c>
      <c r="N49" s="55"/>
    </row>
    <row r="50" spans="1:14" ht="14.25">
      <c r="A50" s="55">
        <v>40</v>
      </c>
      <c r="B50" s="55"/>
      <c r="C50" s="55" t="s">
        <v>3742</v>
      </c>
      <c r="D50" s="55">
        <v>42201</v>
      </c>
      <c r="E50" s="55" t="s">
        <v>52</v>
      </c>
      <c r="F50" s="55" t="s">
        <v>3657</v>
      </c>
      <c r="G50" s="62" t="s">
        <v>175</v>
      </c>
      <c r="H50" s="55" t="s">
        <v>613</v>
      </c>
      <c r="I50" s="55" t="s">
        <v>3655</v>
      </c>
      <c r="J50" s="55" t="s">
        <v>3678</v>
      </c>
      <c r="K50" s="55" t="s">
        <v>3731</v>
      </c>
      <c r="L50" s="55" t="s">
        <v>3741</v>
      </c>
      <c r="M50" s="62" t="s">
        <v>3655</v>
      </c>
      <c r="N50" s="55"/>
    </row>
    <row r="51" spans="1:14" ht="14.25">
      <c r="A51" s="55">
        <v>41</v>
      </c>
      <c r="B51" s="55"/>
      <c r="C51" s="55" t="s">
        <v>679</v>
      </c>
      <c r="D51" s="55">
        <v>42201</v>
      </c>
      <c r="E51" s="55" t="s">
        <v>52</v>
      </c>
      <c r="F51" s="55" t="s">
        <v>3657</v>
      </c>
      <c r="G51" s="62" t="s">
        <v>175</v>
      </c>
      <c r="H51" s="55" t="s">
        <v>613</v>
      </c>
      <c r="I51" s="55" t="s">
        <v>3655</v>
      </c>
      <c r="J51" s="55" t="s">
        <v>3678</v>
      </c>
      <c r="K51" s="55" t="s">
        <v>3731</v>
      </c>
      <c r="L51" s="55" t="s">
        <v>3741</v>
      </c>
      <c r="M51" s="62" t="s">
        <v>3655</v>
      </c>
      <c r="N51" s="55"/>
    </row>
    <row r="52" spans="1:14" ht="14.25">
      <c r="A52" s="55">
        <v>42</v>
      </c>
      <c r="B52" s="55"/>
      <c r="C52" s="55" t="s">
        <v>680</v>
      </c>
      <c r="D52" s="55">
        <v>42201</v>
      </c>
      <c r="E52" s="55" t="s">
        <v>52</v>
      </c>
      <c r="F52" s="55" t="s">
        <v>3657</v>
      </c>
      <c r="G52" s="55" t="s">
        <v>139</v>
      </c>
      <c r="H52" s="55" t="s">
        <v>613</v>
      </c>
      <c r="I52" s="55" t="s">
        <v>3655</v>
      </c>
      <c r="J52" s="55" t="s">
        <v>3678</v>
      </c>
      <c r="K52" s="55" t="s">
        <v>3731</v>
      </c>
      <c r="L52" s="55" t="s">
        <v>3741</v>
      </c>
      <c r="M52" s="62" t="s">
        <v>3655</v>
      </c>
      <c r="N52" s="55"/>
    </row>
    <row r="53" spans="1:14" ht="14.25">
      <c r="A53" s="55"/>
      <c r="B53" s="55"/>
      <c r="C53" s="55"/>
      <c r="D53" s="55">
        <v>42202</v>
      </c>
      <c r="E53" s="55" t="s">
        <v>681</v>
      </c>
      <c r="F53" s="55" t="s">
        <v>3672</v>
      </c>
      <c r="G53" s="55" t="s">
        <v>118</v>
      </c>
      <c r="H53" s="55" t="s">
        <v>613</v>
      </c>
      <c r="I53" s="55" t="s">
        <v>3655</v>
      </c>
      <c r="J53" s="55" t="s">
        <v>3678</v>
      </c>
      <c r="K53" s="55" t="s">
        <v>3731</v>
      </c>
      <c r="L53" s="55" t="s">
        <v>3741</v>
      </c>
      <c r="M53" s="62" t="s">
        <v>3655</v>
      </c>
      <c r="N53" s="55"/>
    </row>
    <row r="54" spans="1:14" ht="14.25">
      <c r="A54" s="55" t="s">
        <v>652</v>
      </c>
      <c r="B54" s="55">
        <v>350526013</v>
      </c>
      <c r="C54" s="55" t="s">
        <v>682</v>
      </c>
      <c r="D54" s="55">
        <v>42201</v>
      </c>
      <c r="E54" s="55" t="s">
        <v>52</v>
      </c>
      <c r="F54" s="55" t="s">
        <v>3657</v>
      </c>
      <c r="G54" s="55" t="s">
        <v>118</v>
      </c>
      <c r="H54" s="55" t="s">
        <v>613</v>
      </c>
      <c r="I54" s="55" t="s">
        <v>3655</v>
      </c>
      <c r="J54" s="55" t="s">
        <v>3678</v>
      </c>
      <c r="K54" s="55" t="s">
        <v>3731</v>
      </c>
      <c r="L54" s="55" t="s">
        <v>3741</v>
      </c>
      <c r="M54" s="62" t="s">
        <v>3655</v>
      </c>
      <c r="N54" s="55"/>
    </row>
    <row r="55" spans="1:14" ht="14.25">
      <c r="A55" s="55" t="s">
        <v>655</v>
      </c>
      <c r="B55" s="55">
        <v>350524018</v>
      </c>
      <c r="C55" s="55" t="s">
        <v>683</v>
      </c>
      <c r="D55" s="55">
        <v>63701</v>
      </c>
      <c r="E55" s="55" t="s">
        <v>685</v>
      </c>
      <c r="F55" s="55" t="s">
        <v>3743</v>
      </c>
      <c r="G55" s="55" t="s">
        <v>118</v>
      </c>
      <c r="H55" s="55" t="s">
        <v>613</v>
      </c>
      <c r="I55" s="62" t="s">
        <v>3730</v>
      </c>
      <c r="J55" s="62" t="s">
        <v>3729</v>
      </c>
      <c r="K55" s="55" t="s">
        <v>3725</v>
      </c>
      <c r="L55" s="62" t="s">
        <v>3744</v>
      </c>
      <c r="M55" s="62" t="s">
        <v>3627</v>
      </c>
      <c r="N55" s="55"/>
    </row>
    <row r="56" spans="1:14" ht="14.25">
      <c r="A56" s="55" t="s">
        <v>244</v>
      </c>
      <c r="B56" s="55">
        <v>350524033</v>
      </c>
      <c r="C56" s="55" t="s">
        <v>684</v>
      </c>
      <c r="D56" s="55">
        <v>63701</v>
      </c>
      <c r="E56" s="55" t="s">
        <v>685</v>
      </c>
      <c r="F56" s="55" t="s">
        <v>3743</v>
      </c>
      <c r="G56" s="55" t="s">
        <v>118</v>
      </c>
      <c r="H56" s="55" t="s">
        <v>613</v>
      </c>
      <c r="I56" s="62" t="s">
        <v>3730</v>
      </c>
      <c r="J56" s="62" t="s">
        <v>3729</v>
      </c>
      <c r="K56" s="55" t="s">
        <v>3725</v>
      </c>
      <c r="L56" s="62" t="s">
        <v>3744</v>
      </c>
      <c r="M56" s="62" t="s">
        <v>3627</v>
      </c>
      <c r="N56" s="55"/>
    </row>
    <row r="57" spans="1:14" ht="14.25">
      <c r="A57" s="55" t="s">
        <v>246</v>
      </c>
      <c r="B57" s="55">
        <v>350526242</v>
      </c>
      <c r="C57" s="55" t="s">
        <v>3745</v>
      </c>
      <c r="D57" s="55">
        <v>63951</v>
      </c>
      <c r="E57" s="55" t="s">
        <v>59</v>
      </c>
      <c r="F57" s="55" t="s">
        <v>3746</v>
      </c>
      <c r="G57" s="55" t="s">
        <v>118</v>
      </c>
      <c r="H57" s="55" t="s">
        <v>613</v>
      </c>
      <c r="I57" s="62" t="s">
        <v>3730</v>
      </c>
      <c r="J57" s="62" t="s">
        <v>3747</v>
      </c>
      <c r="K57" s="55" t="s">
        <v>3748</v>
      </c>
      <c r="L57" s="62" t="s">
        <v>3749</v>
      </c>
      <c r="M57" s="62" t="s">
        <v>3675</v>
      </c>
      <c r="N57" s="55"/>
    </row>
    <row r="58" spans="1:14" ht="14.25">
      <c r="A58" s="55" t="s">
        <v>248</v>
      </c>
      <c r="B58" s="55">
        <v>350524005</v>
      </c>
      <c r="C58" s="55" t="s">
        <v>695</v>
      </c>
      <c r="D58" s="55">
        <v>73070</v>
      </c>
      <c r="E58" s="55" t="s">
        <v>61</v>
      </c>
      <c r="F58" s="55" t="s">
        <v>2510</v>
      </c>
      <c r="G58" s="55" t="s">
        <v>118</v>
      </c>
      <c r="H58" s="55" t="s">
        <v>613</v>
      </c>
      <c r="I58" s="62" t="s">
        <v>3633</v>
      </c>
      <c r="J58" s="62" t="s">
        <v>3720</v>
      </c>
      <c r="K58" s="55" t="s">
        <v>3721</v>
      </c>
      <c r="L58" s="62" t="s">
        <v>3750</v>
      </c>
      <c r="M58" s="62" t="s">
        <v>3633</v>
      </c>
      <c r="N58" s="69"/>
    </row>
    <row r="59" spans="1:14" ht="14.25">
      <c r="A59" s="55" t="s">
        <v>250</v>
      </c>
      <c r="B59" s="55">
        <v>350525012</v>
      </c>
      <c r="C59" s="55" t="s">
        <v>696</v>
      </c>
      <c r="D59" s="55">
        <v>73500</v>
      </c>
      <c r="E59" s="55" t="s">
        <v>63</v>
      </c>
      <c r="F59" s="55" t="s">
        <v>2510</v>
      </c>
      <c r="G59" s="55" t="s">
        <v>139</v>
      </c>
      <c r="H59" s="55" t="s">
        <v>613</v>
      </c>
      <c r="I59" s="62" t="s">
        <v>3633</v>
      </c>
      <c r="J59" s="62" t="s">
        <v>3675</v>
      </c>
      <c r="K59" s="55" t="s">
        <v>3725</v>
      </c>
      <c r="L59" s="62" t="s">
        <v>3726</v>
      </c>
      <c r="M59" s="62" t="s">
        <v>3633</v>
      </c>
      <c r="N59" s="69"/>
    </row>
    <row r="60" spans="1:14" ht="14.25">
      <c r="A60" s="55" t="s">
        <v>252</v>
      </c>
      <c r="B60" s="55">
        <v>350524031</v>
      </c>
      <c r="C60" s="55" t="s">
        <v>698</v>
      </c>
      <c r="D60" s="55">
        <v>83020</v>
      </c>
      <c r="E60" s="55" t="s">
        <v>66</v>
      </c>
      <c r="F60" s="55" t="s">
        <v>2510</v>
      </c>
      <c r="G60" s="55" t="s">
        <v>139</v>
      </c>
      <c r="H60" s="55" t="s">
        <v>613</v>
      </c>
      <c r="I60" s="62" t="s">
        <v>3667</v>
      </c>
      <c r="J60" s="62" t="s">
        <v>3651</v>
      </c>
      <c r="K60" s="55" t="s">
        <v>3751</v>
      </c>
      <c r="L60" s="62" t="s">
        <v>3752</v>
      </c>
      <c r="M60" s="62" t="s">
        <v>3667</v>
      </c>
      <c r="N60" s="69"/>
    </row>
    <row r="61" spans="1:14" ht="14.25">
      <c r="A61" s="55" t="s">
        <v>662</v>
      </c>
      <c r="B61" s="55">
        <v>350524050</v>
      </c>
      <c r="C61" s="55" t="s">
        <v>700</v>
      </c>
      <c r="D61" s="55">
        <v>83020</v>
      </c>
      <c r="E61" s="55" t="s">
        <v>66</v>
      </c>
      <c r="F61" s="55" t="s">
        <v>2510</v>
      </c>
      <c r="G61" s="62" t="s">
        <v>139</v>
      </c>
      <c r="H61" s="55" t="s">
        <v>613</v>
      </c>
      <c r="I61" s="62" t="s">
        <v>3667</v>
      </c>
      <c r="J61" s="62" t="s">
        <v>3651</v>
      </c>
      <c r="K61" s="55" t="s">
        <v>3751</v>
      </c>
      <c r="L61" s="62" t="s">
        <v>3752</v>
      </c>
      <c r="M61" s="62" t="s">
        <v>3667</v>
      </c>
      <c r="N61" s="69"/>
    </row>
    <row r="62" spans="1:14" ht="14.25">
      <c r="A62" s="55">
        <v>51</v>
      </c>
      <c r="B62" s="55"/>
      <c r="C62" s="55" t="s">
        <v>701</v>
      </c>
      <c r="D62" s="55">
        <v>83230</v>
      </c>
      <c r="E62" s="55" t="s">
        <v>702</v>
      </c>
      <c r="F62" s="55" t="s">
        <v>2510</v>
      </c>
      <c r="G62" s="62" t="s">
        <v>139</v>
      </c>
      <c r="H62" s="55" t="s">
        <v>613</v>
      </c>
      <c r="I62" s="62" t="s">
        <v>3667</v>
      </c>
      <c r="J62" s="62" t="s">
        <v>3747</v>
      </c>
      <c r="K62" s="55" t="s">
        <v>3748</v>
      </c>
      <c r="L62" s="55" t="s">
        <v>3753</v>
      </c>
      <c r="M62" s="62" t="s">
        <v>3685</v>
      </c>
      <c r="N62" s="69"/>
    </row>
    <row r="63" spans="1:14" ht="14.25">
      <c r="A63" s="55">
        <v>52</v>
      </c>
      <c r="B63" s="55"/>
      <c r="C63" s="62" t="s">
        <v>299</v>
      </c>
      <c r="D63" s="55">
        <v>83290</v>
      </c>
      <c r="E63" s="55" t="s">
        <v>706</v>
      </c>
      <c r="F63" s="55" t="s">
        <v>2510</v>
      </c>
      <c r="G63" s="55" t="s">
        <v>118</v>
      </c>
      <c r="H63" s="55" t="s">
        <v>613</v>
      </c>
      <c r="I63" s="55" t="s">
        <v>3633</v>
      </c>
      <c r="J63" s="62" t="s">
        <v>3747</v>
      </c>
      <c r="K63" s="55" t="s">
        <v>3748</v>
      </c>
      <c r="L63" s="62" t="s">
        <v>3749</v>
      </c>
      <c r="M63" s="62" t="s">
        <v>3675</v>
      </c>
      <c r="N63" s="69"/>
    </row>
    <row r="64" spans="1:14" ht="14.25">
      <c r="A64" s="55" t="s">
        <v>666</v>
      </c>
      <c r="B64" s="55">
        <v>350524010</v>
      </c>
      <c r="C64" s="62" t="s">
        <v>301</v>
      </c>
      <c r="D64" s="55">
        <v>83330</v>
      </c>
      <c r="E64" s="55" t="s">
        <v>73</v>
      </c>
      <c r="F64" s="62" t="s">
        <v>3754</v>
      </c>
      <c r="G64" s="55" t="s">
        <v>118</v>
      </c>
      <c r="H64" s="55" t="s">
        <v>613</v>
      </c>
      <c r="I64" s="62" t="s">
        <v>3641</v>
      </c>
      <c r="J64" s="62" t="s">
        <v>3729</v>
      </c>
      <c r="K64" s="55" t="s">
        <v>3725</v>
      </c>
      <c r="L64" s="62" t="s">
        <v>3744</v>
      </c>
      <c r="M64" s="62" t="s">
        <v>3655</v>
      </c>
      <c r="N64" s="69"/>
    </row>
    <row r="65" spans="1:14" ht="14.25">
      <c r="A65" s="55">
        <v>54</v>
      </c>
      <c r="B65" s="55">
        <v>350526204</v>
      </c>
      <c r="C65" s="62" t="s">
        <v>305</v>
      </c>
      <c r="D65" s="55">
        <v>83330</v>
      </c>
      <c r="E65" s="55" t="s">
        <v>73</v>
      </c>
      <c r="F65" s="55" t="s">
        <v>2510</v>
      </c>
      <c r="G65" s="55" t="s">
        <v>175</v>
      </c>
      <c r="H65" s="55" t="s">
        <v>613</v>
      </c>
      <c r="I65" s="62" t="s">
        <v>3641</v>
      </c>
      <c r="J65" s="62" t="s">
        <v>3729</v>
      </c>
      <c r="K65" s="55" t="s">
        <v>3725</v>
      </c>
      <c r="L65" s="62" t="s">
        <v>3744</v>
      </c>
      <c r="M65" s="62" t="s">
        <v>3675</v>
      </c>
      <c r="N65" s="69"/>
    </row>
    <row r="66" spans="1:14" ht="14.25">
      <c r="A66" s="55">
        <v>55</v>
      </c>
      <c r="B66" s="55">
        <v>350526215</v>
      </c>
      <c r="C66" s="55" t="s">
        <v>710</v>
      </c>
      <c r="D66" s="55">
        <v>83330</v>
      </c>
      <c r="E66" s="55" t="s">
        <v>73</v>
      </c>
      <c r="F66" s="55" t="s">
        <v>2510</v>
      </c>
      <c r="G66" s="62" t="s">
        <v>123</v>
      </c>
      <c r="H66" s="55" t="s">
        <v>613</v>
      </c>
      <c r="I66" s="62" t="s">
        <v>3641</v>
      </c>
      <c r="J66" s="62" t="s">
        <v>3729</v>
      </c>
      <c r="K66" s="55" t="s">
        <v>3725</v>
      </c>
      <c r="L66" s="62" t="s">
        <v>3744</v>
      </c>
      <c r="M66" s="62" t="s">
        <v>3655</v>
      </c>
      <c r="N66" s="69"/>
    </row>
    <row r="67" spans="1:14" ht="14.25">
      <c r="A67" s="55">
        <v>56</v>
      </c>
      <c r="B67" s="55">
        <v>350526248</v>
      </c>
      <c r="C67" s="55" t="s">
        <v>711</v>
      </c>
      <c r="D67" s="55">
        <v>83330</v>
      </c>
      <c r="E67" s="55" t="s">
        <v>73</v>
      </c>
      <c r="F67" s="55" t="s">
        <v>2510</v>
      </c>
      <c r="G67" s="62" t="s">
        <v>123</v>
      </c>
      <c r="H67" s="55" t="s">
        <v>613</v>
      </c>
      <c r="I67" s="62" t="s">
        <v>3641</v>
      </c>
      <c r="J67" s="62" t="s">
        <v>3729</v>
      </c>
      <c r="K67" s="55" t="s">
        <v>3725</v>
      </c>
      <c r="L67" s="62" t="s">
        <v>3744</v>
      </c>
      <c r="M67" s="62" t="s">
        <v>3655</v>
      </c>
      <c r="N67" s="69"/>
    </row>
    <row r="68" spans="1:14" ht="14.25">
      <c r="A68" s="55">
        <v>57</v>
      </c>
      <c r="B68" s="55">
        <v>350526214</v>
      </c>
      <c r="C68" s="55" t="s">
        <v>712</v>
      </c>
      <c r="D68" s="55">
        <v>83330</v>
      </c>
      <c r="E68" s="55" t="s">
        <v>73</v>
      </c>
      <c r="F68" s="55" t="s">
        <v>2510</v>
      </c>
      <c r="G68" s="55" t="s">
        <v>175</v>
      </c>
      <c r="H68" s="55" t="s">
        <v>613</v>
      </c>
      <c r="I68" s="62" t="s">
        <v>3641</v>
      </c>
      <c r="J68" s="62" t="s">
        <v>3729</v>
      </c>
      <c r="K68" s="55" t="s">
        <v>3725</v>
      </c>
      <c r="L68" s="62" t="s">
        <v>3744</v>
      </c>
      <c r="M68" s="62" t="s">
        <v>3675</v>
      </c>
      <c r="N68" s="69"/>
    </row>
    <row r="69" spans="1:14" ht="14.25">
      <c r="A69" s="55">
        <v>58</v>
      </c>
      <c r="B69" s="55">
        <v>350526278</v>
      </c>
      <c r="C69" s="55" t="s">
        <v>311</v>
      </c>
      <c r="D69" s="55">
        <v>83330</v>
      </c>
      <c r="E69" s="55" t="s">
        <v>73</v>
      </c>
      <c r="F69" s="55" t="s">
        <v>2510</v>
      </c>
      <c r="G69" s="55" t="s">
        <v>175</v>
      </c>
      <c r="H69" s="55" t="s">
        <v>613</v>
      </c>
      <c r="I69" s="62" t="s">
        <v>3641</v>
      </c>
      <c r="J69" s="62" t="s">
        <v>3729</v>
      </c>
      <c r="K69" s="55" t="s">
        <v>3725</v>
      </c>
      <c r="L69" s="62" t="s">
        <v>3744</v>
      </c>
      <c r="M69" s="62" t="s">
        <v>3675</v>
      </c>
      <c r="N69" s="69"/>
    </row>
    <row r="70" spans="1:14" ht="14.25">
      <c r="A70" s="55">
        <v>59</v>
      </c>
      <c r="B70" s="55"/>
      <c r="C70" s="55" t="s">
        <v>3755</v>
      </c>
      <c r="D70" s="55">
        <v>83906</v>
      </c>
      <c r="E70" s="55" t="s">
        <v>75</v>
      </c>
      <c r="F70" s="55" t="s">
        <v>2510</v>
      </c>
      <c r="G70" s="62" t="s">
        <v>314</v>
      </c>
      <c r="H70" s="55" t="s">
        <v>613</v>
      </c>
      <c r="I70" s="62" t="s">
        <v>3756</v>
      </c>
      <c r="J70" s="62" t="s">
        <v>3734</v>
      </c>
      <c r="K70" s="55" t="s">
        <v>3757</v>
      </c>
      <c r="L70" s="62" t="s">
        <v>3758</v>
      </c>
      <c r="M70" s="62" t="s">
        <v>3673</v>
      </c>
      <c r="N70" s="69"/>
    </row>
    <row r="71" spans="1:14" ht="14.25">
      <c r="A71" s="55" t="s">
        <v>270</v>
      </c>
      <c r="B71" s="55">
        <v>350524008</v>
      </c>
      <c r="C71" s="55" t="s">
        <v>3759</v>
      </c>
      <c r="D71" s="55">
        <v>83906</v>
      </c>
      <c r="E71" s="55" t="s">
        <v>75</v>
      </c>
      <c r="F71" s="55" t="s">
        <v>2510</v>
      </c>
      <c r="G71" s="55" t="s">
        <v>175</v>
      </c>
      <c r="H71" s="55" t="s">
        <v>613</v>
      </c>
      <c r="I71" s="62" t="s">
        <v>3756</v>
      </c>
      <c r="J71" s="62" t="s">
        <v>3734</v>
      </c>
      <c r="K71" s="55" t="s">
        <v>3757</v>
      </c>
      <c r="L71" s="62" t="s">
        <v>3758</v>
      </c>
      <c r="M71" s="62" t="s">
        <v>3673</v>
      </c>
      <c r="N71" s="69"/>
    </row>
    <row r="72" spans="1:14" ht="14.25">
      <c r="A72" s="55" t="s">
        <v>272</v>
      </c>
      <c r="B72" s="55">
        <v>350524011</v>
      </c>
      <c r="C72" s="55" t="s">
        <v>716</v>
      </c>
      <c r="D72" s="55">
        <v>83906</v>
      </c>
      <c r="E72" s="55" t="s">
        <v>75</v>
      </c>
      <c r="F72" s="55" t="s">
        <v>2510</v>
      </c>
      <c r="G72" s="62" t="s">
        <v>139</v>
      </c>
      <c r="H72" s="55" t="s">
        <v>613</v>
      </c>
      <c r="I72" s="62" t="s">
        <v>3747</v>
      </c>
      <c r="J72" s="62" t="s">
        <v>3734</v>
      </c>
      <c r="K72" s="55" t="s">
        <v>3757</v>
      </c>
      <c r="L72" s="62" t="s">
        <v>3758</v>
      </c>
      <c r="M72" s="62" t="s">
        <v>3662</v>
      </c>
      <c r="N72" s="69"/>
    </row>
    <row r="73" spans="1:14" ht="14.25">
      <c r="A73" s="55" t="s">
        <v>274</v>
      </c>
      <c r="B73" s="55">
        <v>350524012</v>
      </c>
      <c r="C73" s="55" t="s">
        <v>3760</v>
      </c>
      <c r="D73" s="55">
        <v>83906</v>
      </c>
      <c r="E73" s="55" t="s">
        <v>75</v>
      </c>
      <c r="F73" s="55" t="s">
        <v>2510</v>
      </c>
      <c r="G73" s="62" t="s">
        <v>139</v>
      </c>
      <c r="H73" s="55" t="s">
        <v>613</v>
      </c>
      <c r="I73" s="62" t="s">
        <v>3747</v>
      </c>
      <c r="J73" s="62" t="s">
        <v>3734</v>
      </c>
      <c r="K73" s="55" t="s">
        <v>3757</v>
      </c>
      <c r="L73" s="62" t="s">
        <v>3758</v>
      </c>
      <c r="M73" s="62" t="s">
        <v>3662</v>
      </c>
      <c r="N73" s="69"/>
    </row>
    <row r="74" spans="1:14" ht="14.25">
      <c r="A74" s="55" t="s">
        <v>3761</v>
      </c>
      <c r="B74" s="55">
        <v>350524014</v>
      </c>
      <c r="C74" s="55" t="s">
        <v>3762</v>
      </c>
      <c r="D74" s="55">
        <v>83906</v>
      </c>
      <c r="E74" s="55" t="s">
        <v>75</v>
      </c>
      <c r="F74" s="55" t="s">
        <v>2510</v>
      </c>
      <c r="G74" s="55" t="s">
        <v>175</v>
      </c>
      <c r="H74" s="55" t="s">
        <v>613</v>
      </c>
      <c r="I74" s="62" t="s">
        <v>3763</v>
      </c>
      <c r="J74" s="62" t="s">
        <v>3734</v>
      </c>
      <c r="K74" s="55" t="s">
        <v>3757</v>
      </c>
      <c r="L74" s="62" t="s">
        <v>3758</v>
      </c>
      <c r="M74" s="62" t="s">
        <v>3673</v>
      </c>
      <c r="N74" s="69"/>
    </row>
    <row r="75" spans="1:14" ht="14.25">
      <c r="A75" s="55" t="s">
        <v>278</v>
      </c>
      <c r="B75" s="55">
        <v>350524020</v>
      </c>
      <c r="C75" s="55" t="s">
        <v>3764</v>
      </c>
      <c r="D75" s="55">
        <v>83906</v>
      </c>
      <c r="E75" s="55" t="s">
        <v>75</v>
      </c>
      <c r="F75" s="55" t="s">
        <v>2510</v>
      </c>
      <c r="G75" s="62" t="s">
        <v>139</v>
      </c>
      <c r="H75" s="55" t="s">
        <v>613</v>
      </c>
      <c r="I75" s="62" t="s">
        <v>3747</v>
      </c>
      <c r="J75" s="62" t="s">
        <v>3734</v>
      </c>
      <c r="K75" s="55" t="s">
        <v>3757</v>
      </c>
      <c r="L75" s="62" t="s">
        <v>3758</v>
      </c>
      <c r="M75" s="62" t="s">
        <v>3662</v>
      </c>
      <c r="N75" s="69"/>
    </row>
    <row r="76" spans="1:14" ht="14.25">
      <c r="A76" s="55" t="s">
        <v>282</v>
      </c>
      <c r="B76" s="55">
        <v>350524023</v>
      </c>
      <c r="C76" s="55" t="s">
        <v>1224</v>
      </c>
      <c r="D76" s="55">
        <v>83906</v>
      </c>
      <c r="E76" s="55" t="s">
        <v>75</v>
      </c>
      <c r="F76" s="55" t="s">
        <v>2510</v>
      </c>
      <c r="G76" s="62" t="s">
        <v>139</v>
      </c>
      <c r="H76" s="55" t="s">
        <v>613</v>
      </c>
      <c r="I76" s="62" t="s">
        <v>3747</v>
      </c>
      <c r="J76" s="62" t="s">
        <v>3734</v>
      </c>
      <c r="K76" s="55" t="s">
        <v>3757</v>
      </c>
      <c r="L76" s="62" t="s">
        <v>3758</v>
      </c>
      <c r="M76" s="62" t="s">
        <v>3662</v>
      </c>
      <c r="N76" s="69"/>
    </row>
    <row r="77" spans="1:14" ht="14.25">
      <c r="A77" s="55" t="s">
        <v>284</v>
      </c>
      <c r="B77" s="55">
        <v>350524107</v>
      </c>
      <c r="C77" s="55" t="s">
        <v>3765</v>
      </c>
      <c r="D77" s="55">
        <v>83906</v>
      </c>
      <c r="E77" s="55" t="s">
        <v>75</v>
      </c>
      <c r="F77" s="55" t="s">
        <v>2510</v>
      </c>
      <c r="G77" s="55" t="s">
        <v>118</v>
      </c>
      <c r="H77" s="55" t="s">
        <v>613</v>
      </c>
      <c r="I77" s="62" t="s">
        <v>3756</v>
      </c>
      <c r="J77" s="62" t="s">
        <v>3734</v>
      </c>
      <c r="K77" s="55" t="s">
        <v>3757</v>
      </c>
      <c r="L77" s="62" t="s">
        <v>3758</v>
      </c>
      <c r="M77" s="62" t="s">
        <v>3673</v>
      </c>
      <c r="N77" s="69"/>
    </row>
    <row r="78" spans="1:14" ht="14.25">
      <c r="A78" s="55">
        <v>67</v>
      </c>
      <c r="B78" s="55"/>
      <c r="C78" s="55" t="s">
        <v>2598</v>
      </c>
      <c r="D78" s="55">
        <v>83906</v>
      </c>
      <c r="E78" s="55" t="s">
        <v>331</v>
      </c>
      <c r="F78" s="55" t="s">
        <v>2510</v>
      </c>
      <c r="G78" s="55" t="s">
        <v>118</v>
      </c>
      <c r="H78" s="55" t="s">
        <v>613</v>
      </c>
      <c r="I78" s="55" t="s">
        <v>3662</v>
      </c>
      <c r="J78" s="55" t="s">
        <v>3712</v>
      </c>
      <c r="K78" s="55" t="s">
        <v>3757</v>
      </c>
      <c r="L78" s="55" t="s">
        <v>3766</v>
      </c>
      <c r="M78" s="62" t="s">
        <v>3662</v>
      </c>
      <c r="N78" s="69"/>
    </row>
    <row r="79" spans="1:14" ht="14.25">
      <c r="A79" s="55">
        <v>68</v>
      </c>
      <c r="B79" s="55"/>
      <c r="C79" s="55" t="s">
        <v>3767</v>
      </c>
      <c r="D79" s="55">
        <v>83906</v>
      </c>
      <c r="E79" s="55" t="s">
        <v>331</v>
      </c>
      <c r="F79" s="55" t="s">
        <v>2510</v>
      </c>
      <c r="G79" s="62" t="s">
        <v>175</v>
      </c>
      <c r="H79" s="55" t="s">
        <v>613</v>
      </c>
      <c r="I79" s="62" t="s">
        <v>3768</v>
      </c>
      <c r="J79" s="55" t="s">
        <v>3712</v>
      </c>
      <c r="K79" s="55" t="s">
        <v>3757</v>
      </c>
      <c r="L79" s="55" t="s">
        <v>3769</v>
      </c>
      <c r="M79" s="62" t="s">
        <v>3770</v>
      </c>
      <c r="N79" s="69"/>
    </row>
    <row r="80" spans="1:14" ht="14.25">
      <c r="A80" s="55" t="s">
        <v>687</v>
      </c>
      <c r="B80" s="55">
        <v>350526222</v>
      </c>
      <c r="C80" s="62" t="s">
        <v>337</v>
      </c>
      <c r="D80" s="55">
        <v>83906</v>
      </c>
      <c r="E80" s="55" t="s">
        <v>75</v>
      </c>
      <c r="F80" s="55" t="s">
        <v>2510</v>
      </c>
      <c r="G80" s="62" t="s">
        <v>314</v>
      </c>
      <c r="H80" s="55" t="s">
        <v>613</v>
      </c>
      <c r="I80" s="55" t="s">
        <v>3674</v>
      </c>
      <c r="J80" s="55" t="s">
        <v>3648</v>
      </c>
      <c r="K80" s="55" t="s">
        <v>3757</v>
      </c>
      <c r="L80" s="55" t="s">
        <v>3766</v>
      </c>
      <c r="M80" s="62" t="s">
        <v>3673</v>
      </c>
      <c r="N80" s="69"/>
    </row>
    <row r="81" spans="1:14" ht="14.25">
      <c r="A81" s="55">
        <v>70</v>
      </c>
      <c r="B81" s="55">
        <v>350526276</v>
      </c>
      <c r="C81" s="55" t="s">
        <v>724</v>
      </c>
      <c r="D81" s="55">
        <v>83906</v>
      </c>
      <c r="E81" s="55" t="s">
        <v>75</v>
      </c>
      <c r="F81" s="55" t="s">
        <v>2510</v>
      </c>
      <c r="G81" s="62" t="s">
        <v>139</v>
      </c>
      <c r="H81" s="55" t="s">
        <v>613</v>
      </c>
      <c r="I81" s="55" t="s">
        <v>3662</v>
      </c>
      <c r="J81" s="55" t="s">
        <v>3712</v>
      </c>
      <c r="K81" s="55" t="s">
        <v>3757</v>
      </c>
      <c r="L81" s="55" t="s">
        <v>3766</v>
      </c>
      <c r="M81" s="62" t="s">
        <v>3662</v>
      </c>
      <c r="N81" s="69"/>
    </row>
    <row r="82" spans="1:14" ht="14.25">
      <c r="A82" s="55">
        <v>71</v>
      </c>
      <c r="B82" s="55"/>
      <c r="C82" s="62" t="s">
        <v>347</v>
      </c>
      <c r="D82" s="55">
        <v>83906</v>
      </c>
      <c r="E82" s="55" t="s">
        <v>75</v>
      </c>
      <c r="F82" s="55" t="s">
        <v>2510</v>
      </c>
      <c r="G82" s="62" t="s">
        <v>139</v>
      </c>
      <c r="H82" s="55" t="s">
        <v>613</v>
      </c>
      <c r="I82" s="55" t="s">
        <v>3637</v>
      </c>
      <c r="J82" s="55" t="s">
        <v>3712</v>
      </c>
      <c r="K82" s="55" t="s">
        <v>3757</v>
      </c>
      <c r="L82" s="55" t="s">
        <v>3766</v>
      </c>
      <c r="M82" s="62" t="s">
        <v>3673</v>
      </c>
      <c r="N82" s="69"/>
    </row>
    <row r="83" spans="1:14" ht="14.25">
      <c r="A83" s="55" t="s">
        <v>693</v>
      </c>
      <c r="B83" s="55">
        <v>350525203</v>
      </c>
      <c r="C83" s="62" t="s">
        <v>349</v>
      </c>
      <c r="D83" s="55">
        <v>83906</v>
      </c>
      <c r="E83" s="55" t="s">
        <v>331</v>
      </c>
      <c r="F83" s="55" t="s">
        <v>2510</v>
      </c>
      <c r="G83" s="62" t="s">
        <v>139</v>
      </c>
      <c r="H83" s="55" t="s">
        <v>613</v>
      </c>
      <c r="I83" s="62" t="s">
        <v>3747</v>
      </c>
      <c r="J83" s="55" t="s">
        <v>3712</v>
      </c>
      <c r="K83" s="55" t="s">
        <v>3713</v>
      </c>
      <c r="L83" s="55" t="s">
        <v>3714</v>
      </c>
      <c r="M83" s="62" t="s">
        <v>3662</v>
      </c>
      <c r="N83" s="69"/>
    </row>
    <row r="84" spans="1:14" ht="14.25">
      <c r="A84" s="55" t="s">
        <v>300</v>
      </c>
      <c r="B84" s="55">
        <v>350525284</v>
      </c>
      <c r="C84" s="62" t="s">
        <v>351</v>
      </c>
      <c r="D84" s="55">
        <v>83906</v>
      </c>
      <c r="E84" s="55" t="s">
        <v>331</v>
      </c>
      <c r="F84" s="55" t="s">
        <v>2510</v>
      </c>
      <c r="G84" s="62" t="s">
        <v>139</v>
      </c>
      <c r="H84" s="55" t="s">
        <v>613</v>
      </c>
      <c r="I84" s="62" t="s">
        <v>3645</v>
      </c>
      <c r="J84" s="55" t="s">
        <v>3712</v>
      </c>
      <c r="K84" s="55" t="s">
        <v>3713</v>
      </c>
      <c r="L84" s="55" t="s">
        <v>3714</v>
      </c>
      <c r="M84" s="62" t="s">
        <v>3631</v>
      </c>
      <c r="N84" s="69"/>
    </row>
    <row r="85" spans="1:14" ht="14.25">
      <c r="A85" s="55">
        <v>74</v>
      </c>
      <c r="B85" s="55"/>
      <c r="C85" s="62" t="s">
        <v>353</v>
      </c>
      <c r="D85" s="55">
        <v>83906</v>
      </c>
      <c r="E85" s="55" t="s">
        <v>75</v>
      </c>
      <c r="F85" s="55" t="s">
        <v>2510</v>
      </c>
      <c r="G85" s="62" t="s">
        <v>314</v>
      </c>
      <c r="H85" s="55" t="s">
        <v>613</v>
      </c>
      <c r="I85" s="62" t="s">
        <v>3756</v>
      </c>
      <c r="J85" s="55" t="s">
        <v>3712</v>
      </c>
      <c r="K85" s="55" t="s">
        <v>3757</v>
      </c>
      <c r="L85" s="55" t="s">
        <v>3766</v>
      </c>
      <c r="M85" s="62" t="s">
        <v>3673</v>
      </c>
      <c r="N85" s="69"/>
    </row>
    <row r="86" spans="1:14" ht="14.25">
      <c r="A86" s="55">
        <v>75</v>
      </c>
      <c r="B86" s="55">
        <v>350525213</v>
      </c>
      <c r="C86" s="62" t="s">
        <v>354</v>
      </c>
      <c r="D86" s="55">
        <v>83906</v>
      </c>
      <c r="E86" s="55" t="s">
        <v>331</v>
      </c>
      <c r="F86" s="55" t="s">
        <v>2510</v>
      </c>
      <c r="G86" s="55" t="s">
        <v>139</v>
      </c>
      <c r="H86" s="55" t="s">
        <v>613</v>
      </c>
      <c r="I86" s="55" t="s">
        <v>3662</v>
      </c>
      <c r="J86" s="55" t="s">
        <v>3712</v>
      </c>
      <c r="K86" s="55" t="s">
        <v>3757</v>
      </c>
      <c r="L86" s="55" t="s">
        <v>3766</v>
      </c>
      <c r="M86" s="62" t="s">
        <v>3662</v>
      </c>
      <c r="N86" s="69"/>
    </row>
    <row r="87" spans="1:14" ht="14.25">
      <c r="A87" s="55" t="s">
        <v>699</v>
      </c>
      <c r="B87" s="55">
        <v>350582005</v>
      </c>
      <c r="C87" s="55" t="s">
        <v>360</v>
      </c>
      <c r="D87" s="55">
        <v>83991</v>
      </c>
      <c r="E87" s="55" t="s">
        <v>77</v>
      </c>
      <c r="F87" s="55" t="s">
        <v>2510</v>
      </c>
      <c r="G87" s="55" t="s">
        <v>118</v>
      </c>
      <c r="H87" s="55" t="s">
        <v>613</v>
      </c>
      <c r="I87" s="62" t="s">
        <v>3747</v>
      </c>
      <c r="J87" s="62" t="s">
        <v>3645</v>
      </c>
      <c r="K87" s="55" t="s">
        <v>3771</v>
      </c>
      <c r="L87" s="62" t="s">
        <v>3749</v>
      </c>
      <c r="M87" s="62" t="s">
        <v>3662</v>
      </c>
      <c r="N87" s="55"/>
    </row>
    <row r="88" spans="1:14" ht="14.25">
      <c r="A88" s="55"/>
      <c r="B88" s="55"/>
      <c r="C88" s="55"/>
      <c r="D88" s="55">
        <v>63992</v>
      </c>
      <c r="E88" s="55" t="s">
        <v>60</v>
      </c>
      <c r="F88" s="55" t="s">
        <v>2510</v>
      </c>
      <c r="G88" s="55" t="s">
        <v>118</v>
      </c>
      <c r="H88" s="55" t="s">
        <v>613</v>
      </c>
      <c r="I88" s="62" t="s">
        <v>3747</v>
      </c>
      <c r="J88" s="62" t="s">
        <v>3645</v>
      </c>
      <c r="K88" s="55" t="s">
        <v>3771</v>
      </c>
      <c r="L88" s="62" t="s">
        <v>3749</v>
      </c>
      <c r="M88" s="62" t="s">
        <v>3662</v>
      </c>
      <c r="N88" s="69"/>
    </row>
    <row r="89" spans="1:14" ht="14.25">
      <c r="A89" s="55">
        <v>77</v>
      </c>
      <c r="B89" s="55"/>
      <c r="C89" s="55" t="s">
        <v>826</v>
      </c>
      <c r="D89" s="55">
        <v>83993</v>
      </c>
      <c r="E89" s="55" t="s">
        <v>827</v>
      </c>
      <c r="F89" s="55" t="s">
        <v>89</v>
      </c>
      <c r="G89" s="55" t="s">
        <v>139</v>
      </c>
      <c r="H89" s="55" t="s">
        <v>613</v>
      </c>
      <c r="I89" s="62" t="s">
        <v>3646</v>
      </c>
      <c r="J89" s="62" t="s">
        <v>3734</v>
      </c>
      <c r="K89" s="55" t="s">
        <v>3757</v>
      </c>
      <c r="L89" s="62" t="s">
        <v>3758</v>
      </c>
      <c r="M89" s="62" t="s">
        <v>3675</v>
      </c>
      <c r="N89" s="69"/>
    </row>
    <row r="90" spans="1:14" ht="14.25">
      <c r="A90" s="55" t="s">
        <v>310</v>
      </c>
      <c r="B90" s="55">
        <v>350524034</v>
      </c>
      <c r="C90" s="62" t="s">
        <v>363</v>
      </c>
      <c r="D90" s="55">
        <v>84150</v>
      </c>
      <c r="E90" s="55" t="s">
        <v>79</v>
      </c>
      <c r="F90" s="55" t="s">
        <v>2510</v>
      </c>
      <c r="G90" s="55" t="s">
        <v>118</v>
      </c>
      <c r="H90" s="55" t="s">
        <v>613</v>
      </c>
      <c r="I90" s="62" t="s">
        <v>3641</v>
      </c>
      <c r="J90" s="62" t="s">
        <v>3729</v>
      </c>
      <c r="K90" s="55" t="s">
        <v>3725</v>
      </c>
      <c r="L90" s="62" t="s">
        <v>3744</v>
      </c>
      <c r="M90" s="62" t="s">
        <v>3655</v>
      </c>
      <c r="N90" s="69"/>
    </row>
    <row r="91" spans="1:14" ht="14.25">
      <c r="A91" s="55" t="s">
        <v>3772</v>
      </c>
      <c r="B91" s="55">
        <v>350526007</v>
      </c>
      <c r="C91" s="62" t="s">
        <v>365</v>
      </c>
      <c r="D91" s="55">
        <v>84150</v>
      </c>
      <c r="E91" s="55" t="s">
        <v>79</v>
      </c>
      <c r="F91" s="55" t="s">
        <v>2510</v>
      </c>
      <c r="G91" s="55" t="s">
        <v>139</v>
      </c>
      <c r="H91" s="55" t="s">
        <v>613</v>
      </c>
      <c r="I91" s="62" t="s">
        <v>3641</v>
      </c>
      <c r="J91" s="62" t="s">
        <v>3729</v>
      </c>
      <c r="K91" s="55" t="s">
        <v>3725</v>
      </c>
      <c r="L91" s="62" t="s">
        <v>3744</v>
      </c>
      <c r="M91" s="62" t="s">
        <v>3655</v>
      </c>
      <c r="N91" s="69"/>
    </row>
    <row r="92" spans="1:14" ht="14.25">
      <c r="A92" s="55" t="s">
        <v>3773</v>
      </c>
      <c r="B92" s="55">
        <v>350525013</v>
      </c>
      <c r="C92" s="55" t="s">
        <v>737</v>
      </c>
      <c r="D92" s="55">
        <v>84150</v>
      </c>
      <c r="E92" s="55" t="s">
        <v>79</v>
      </c>
      <c r="F92" s="55" t="s">
        <v>2510</v>
      </c>
      <c r="G92" s="62" t="s">
        <v>314</v>
      </c>
      <c r="H92" s="55" t="s">
        <v>613</v>
      </c>
      <c r="I92" s="62" t="s">
        <v>3641</v>
      </c>
      <c r="J92" s="62" t="s">
        <v>3729</v>
      </c>
      <c r="K92" s="55" t="s">
        <v>3725</v>
      </c>
      <c r="L92" s="62" t="s">
        <v>3744</v>
      </c>
      <c r="M92" s="62" t="s">
        <v>3655</v>
      </c>
      <c r="N92" s="69"/>
    </row>
    <row r="93" spans="1:14" ht="22.5">
      <c r="A93" s="55">
        <v>81</v>
      </c>
      <c r="B93" s="55"/>
      <c r="C93" s="55" t="s">
        <v>740</v>
      </c>
      <c r="D93" s="55">
        <v>84170</v>
      </c>
      <c r="E93" s="62" t="s">
        <v>388</v>
      </c>
      <c r="F93" s="55" t="s">
        <v>2510</v>
      </c>
      <c r="G93" s="55" t="s">
        <v>139</v>
      </c>
      <c r="H93" s="55" t="s">
        <v>613</v>
      </c>
      <c r="I93" s="62" t="s">
        <v>3641</v>
      </c>
      <c r="J93" s="62" t="s">
        <v>3729</v>
      </c>
      <c r="K93" s="55" t="s">
        <v>3725</v>
      </c>
      <c r="L93" s="62" t="s">
        <v>3744</v>
      </c>
      <c r="M93" s="62" t="s">
        <v>3655</v>
      </c>
      <c r="N93" s="69"/>
    </row>
    <row r="94" spans="1:14" ht="14.25">
      <c r="A94" s="55" t="s">
        <v>318</v>
      </c>
      <c r="B94" s="55">
        <v>350524035</v>
      </c>
      <c r="C94" s="62" t="s">
        <v>390</v>
      </c>
      <c r="D94" s="55">
        <v>84170</v>
      </c>
      <c r="E94" s="62" t="s">
        <v>388</v>
      </c>
      <c r="F94" s="55" t="s">
        <v>2510</v>
      </c>
      <c r="G94" s="55" t="s">
        <v>118</v>
      </c>
      <c r="H94" s="55" t="s">
        <v>613</v>
      </c>
      <c r="I94" s="62" t="s">
        <v>3641</v>
      </c>
      <c r="J94" s="62" t="s">
        <v>3729</v>
      </c>
      <c r="K94" s="55" t="s">
        <v>3725</v>
      </c>
      <c r="L94" s="62" t="s">
        <v>3744</v>
      </c>
      <c r="M94" s="62" t="s">
        <v>3655</v>
      </c>
      <c r="N94" s="69"/>
    </row>
    <row r="95" spans="1:14" ht="14.25">
      <c r="A95" s="55" t="s">
        <v>320</v>
      </c>
      <c r="B95" s="55">
        <v>350526235</v>
      </c>
      <c r="C95" s="62" t="s">
        <v>3774</v>
      </c>
      <c r="D95" s="55">
        <v>84170</v>
      </c>
      <c r="E95" s="55" t="s">
        <v>388</v>
      </c>
      <c r="F95" s="55" t="s">
        <v>2510</v>
      </c>
      <c r="G95" s="55" t="s">
        <v>139</v>
      </c>
      <c r="H95" s="55" t="s">
        <v>613</v>
      </c>
      <c r="I95" s="62" t="s">
        <v>3641</v>
      </c>
      <c r="J95" s="62" t="s">
        <v>3729</v>
      </c>
      <c r="K95" s="55" t="s">
        <v>3725</v>
      </c>
      <c r="L95" s="62" t="s">
        <v>3744</v>
      </c>
      <c r="M95" s="62" t="s">
        <v>3655</v>
      </c>
      <c r="N95" s="69"/>
    </row>
    <row r="96" spans="1:14" ht="14.25">
      <c r="A96" s="55" t="s">
        <v>322</v>
      </c>
      <c r="B96" s="55">
        <v>350526234</v>
      </c>
      <c r="C96" s="62" t="s">
        <v>394</v>
      </c>
      <c r="D96" s="55">
        <v>84170</v>
      </c>
      <c r="E96" s="55" t="s">
        <v>388</v>
      </c>
      <c r="F96" s="55" t="s">
        <v>2510</v>
      </c>
      <c r="G96" s="55" t="s">
        <v>139</v>
      </c>
      <c r="H96" s="55" t="s">
        <v>613</v>
      </c>
      <c r="I96" s="62" t="s">
        <v>3641</v>
      </c>
      <c r="J96" s="62" t="s">
        <v>3729</v>
      </c>
      <c r="K96" s="55" t="s">
        <v>3725</v>
      </c>
      <c r="L96" s="62" t="s">
        <v>3744</v>
      </c>
      <c r="M96" s="62" t="s">
        <v>3655</v>
      </c>
      <c r="N96" s="69"/>
    </row>
    <row r="97" spans="1:14" ht="14.25">
      <c r="A97" s="55" t="s">
        <v>324</v>
      </c>
      <c r="B97" s="55">
        <v>350526227</v>
      </c>
      <c r="C97" s="55" t="s">
        <v>3775</v>
      </c>
      <c r="D97" s="55">
        <v>84170</v>
      </c>
      <c r="E97" s="55" t="s">
        <v>388</v>
      </c>
      <c r="F97" s="55" t="s">
        <v>2510</v>
      </c>
      <c r="G97" s="62" t="s">
        <v>139</v>
      </c>
      <c r="H97" s="55" t="s">
        <v>613</v>
      </c>
      <c r="I97" s="62" t="s">
        <v>3633</v>
      </c>
      <c r="J97" s="62" t="s">
        <v>3729</v>
      </c>
      <c r="K97" s="55" t="s">
        <v>3725</v>
      </c>
      <c r="L97" s="62" t="s">
        <v>3744</v>
      </c>
      <c r="M97" s="62" t="s">
        <v>3655</v>
      </c>
      <c r="N97" s="69"/>
    </row>
    <row r="98" spans="1:14" ht="14.25">
      <c r="A98" s="55" t="s">
        <v>326</v>
      </c>
      <c r="B98" s="55">
        <v>350526277</v>
      </c>
      <c r="C98" s="55" t="s">
        <v>3776</v>
      </c>
      <c r="D98" s="55">
        <v>84170</v>
      </c>
      <c r="E98" s="55" t="s">
        <v>388</v>
      </c>
      <c r="F98" s="55" t="s">
        <v>2510</v>
      </c>
      <c r="G98" s="55" t="s">
        <v>118</v>
      </c>
      <c r="H98" s="55" t="s">
        <v>613</v>
      </c>
      <c r="I98" s="62" t="s">
        <v>3641</v>
      </c>
      <c r="J98" s="62" t="s">
        <v>3729</v>
      </c>
      <c r="K98" s="55" t="s">
        <v>3725</v>
      </c>
      <c r="L98" s="62" t="s">
        <v>3744</v>
      </c>
      <c r="M98" s="62" t="s">
        <v>3655</v>
      </c>
      <c r="N98" s="69"/>
    </row>
    <row r="99" spans="1:14" ht="14.25">
      <c r="A99" s="55" t="s">
        <v>328</v>
      </c>
      <c r="B99" s="55">
        <v>350526206</v>
      </c>
      <c r="C99" s="55" t="s">
        <v>2939</v>
      </c>
      <c r="D99" s="55">
        <v>84170</v>
      </c>
      <c r="E99" s="55" t="s">
        <v>388</v>
      </c>
      <c r="F99" s="55" t="s">
        <v>2510</v>
      </c>
      <c r="G99" s="55" t="s">
        <v>314</v>
      </c>
      <c r="H99" s="55" t="s">
        <v>613</v>
      </c>
      <c r="I99" s="62" t="s">
        <v>3641</v>
      </c>
      <c r="J99" s="62" t="s">
        <v>3729</v>
      </c>
      <c r="K99" s="55" t="s">
        <v>3725</v>
      </c>
      <c r="L99" s="62" t="s">
        <v>3744</v>
      </c>
      <c r="M99" s="62" t="s">
        <v>3655</v>
      </c>
      <c r="N99" s="69"/>
    </row>
    <row r="100" spans="1:14" ht="14.25">
      <c r="A100" s="55" t="s">
        <v>713</v>
      </c>
      <c r="B100" s="55">
        <v>350526244</v>
      </c>
      <c r="C100" s="55" t="s">
        <v>745</v>
      </c>
      <c r="D100" s="55">
        <v>84170</v>
      </c>
      <c r="E100" s="55" t="s">
        <v>388</v>
      </c>
      <c r="F100" s="55" t="s">
        <v>2510</v>
      </c>
      <c r="G100" s="55" t="s">
        <v>139</v>
      </c>
      <c r="H100" s="55" t="s">
        <v>613</v>
      </c>
      <c r="I100" s="62" t="s">
        <v>3641</v>
      </c>
      <c r="J100" s="62" t="s">
        <v>3729</v>
      </c>
      <c r="K100" s="55" t="s">
        <v>3725</v>
      </c>
      <c r="L100" s="62" t="s">
        <v>3744</v>
      </c>
      <c r="M100" s="62" t="s">
        <v>3655</v>
      </c>
      <c r="N100" s="69"/>
    </row>
    <row r="101" spans="1:14" ht="14.25">
      <c r="A101" s="55">
        <v>89</v>
      </c>
      <c r="B101" s="55">
        <v>350526285</v>
      </c>
      <c r="C101" s="55" t="s">
        <v>746</v>
      </c>
      <c r="D101" s="55">
        <v>84170</v>
      </c>
      <c r="E101" s="55" t="s">
        <v>388</v>
      </c>
      <c r="F101" s="55" t="s">
        <v>2510</v>
      </c>
      <c r="G101" s="55" t="s">
        <v>118</v>
      </c>
      <c r="H101" s="55" t="s">
        <v>613</v>
      </c>
      <c r="I101" s="62" t="s">
        <v>3675</v>
      </c>
      <c r="J101" s="62" t="s">
        <v>3729</v>
      </c>
      <c r="K101" s="55" t="s">
        <v>3725</v>
      </c>
      <c r="L101" s="62" t="s">
        <v>3744</v>
      </c>
      <c r="M101" s="62" t="s">
        <v>3675</v>
      </c>
      <c r="N101" s="69"/>
    </row>
    <row r="102" spans="1:14" ht="14.25">
      <c r="A102" s="55">
        <v>90</v>
      </c>
      <c r="B102" s="55">
        <v>350526201</v>
      </c>
      <c r="C102" s="55" t="s">
        <v>747</v>
      </c>
      <c r="D102" s="55">
        <v>84170</v>
      </c>
      <c r="E102" s="55" t="s">
        <v>388</v>
      </c>
      <c r="F102" s="55" t="s">
        <v>2510</v>
      </c>
      <c r="G102" s="55" t="s">
        <v>139</v>
      </c>
      <c r="H102" s="55" t="s">
        <v>613</v>
      </c>
      <c r="I102" s="62" t="s">
        <v>3633</v>
      </c>
      <c r="J102" s="62" t="s">
        <v>3729</v>
      </c>
      <c r="K102" s="55" t="s">
        <v>3725</v>
      </c>
      <c r="L102" s="62" t="s">
        <v>3744</v>
      </c>
      <c r="M102" s="62" t="s">
        <v>3655</v>
      </c>
      <c r="N102" s="69"/>
    </row>
    <row r="103" spans="1:14" ht="14.25">
      <c r="A103" s="55">
        <v>91</v>
      </c>
      <c r="B103" s="55">
        <v>350526202</v>
      </c>
      <c r="C103" s="55" t="s">
        <v>3777</v>
      </c>
      <c r="D103" s="55">
        <v>84170</v>
      </c>
      <c r="E103" s="55" t="s">
        <v>388</v>
      </c>
      <c r="F103" s="55" t="s">
        <v>2510</v>
      </c>
      <c r="G103" s="55" t="s">
        <v>139</v>
      </c>
      <c r="H103" s="55" t="s">
        <v>613</v>
      </c>
      <c r="I103" s="62" t="s">
        <v>3778</v>
      </c>
      <c r="J103" s="62" t="s">
        <v>3729</v>
      </c>
      <c r="K103" s="55" t="s">
        <v>3725</v>
      </c>
      <c r="L103" s="62" t="s">
        <v>3744</v>
      </c>
      <c r="M103" s="62" t="s">
        <v>3655</v>
      </c>
      <c r="N103" s="69"/>
    </row>
    <row r="104" spans="1:14" ht="14.25">
      <c r="A104" s="55">
        <v>92</v>
      </c>
      <c r="B104" s="55"/>
      <c r="C104" s="55" t="s">
        <v>3130</v>
      </c>
      <c r="D104" s="55">
        <v>84170</v>
      </c>
      <c r="E104" s="55" t="s">
        <v>388</v>
      </c>
      <c r="F104" s="55" t="s">
        <v>2510</v>
      </c>
      <c r="G104" s="55" t="s">
        <v>139</v>
      </c>
      <c r="H104" s="55" t="s">
        <v>613</v>
      </c>
      <c r="I104" s="62" t="s">
        <v>3633</v>
      </c>
      <c r="J104" s="62" t="s">
        <v>3729</v>
      </c>
      <c r="K104" s="55" t="s">
        <v>3725</v>
      </c>
      <c r="L104" s="62" t="s">
        <v>3744</v>
      </c>
      <c r="M104" s="62" t="s">
        <v>3655</v>
      </c>
      <c r="N104" s="69"/>
    </row>
    <row r="105" spans="1:14" ht="14.25">
      <c r="A105" s="55">
        <v>93</v>
      </c>
      <c r="B105" s="55">
        <v>350583339</v>
      </c>
      <c r="C105" s="55" t="s">
        <v>750</v>
      </c>
      <c r="D105" s="55">
        <v>84170</v>
      </c>
      <c r="E105" s="55" t="s">
        <v>388</v>
      </c>
      <c r="F105" s="55" t="s">
        <v>2510</v>
      </c>
      <c r="G105" s="62" t="s">
        <v>175</v>
      </c>
      <c r="H105" s="55" t="s">
        <v>613</v>
      </c>
      <c r="I105" s="62" t="s">
        <v>3641</v>
      </c>
      <c r="J105" s="62" t="s">
        <v>3729</v>
      </c>
      <c r="K105" s="55" t="s">
        <v>3725</v>
      </c>
      <c r="L105" s="62" t="s">
        <v>3744</v>
      </c>
      <c r="M105" s="62" t="s">
        <v>3655</v>
      </c>
      <c r="N105" s="69"/>
    </row>
    <row r="106" spans="1:14" ht="14.25">
      <c r="A106" s="55">
        <v>94</v>
      </c>
      <c r="B106" s="62" t="s">
        <v>420</v>
      </c>
      <c r="C106" s="55" t="s">
        <v>751</v>
      </c>
      <c r="D106" s="55">
        <v>84170</v>
      </c>
      <c r="E106" s="55" t="s">
        <v>388</v>
      </c>
      <c r="F106" s="55" t="s">
        <v>2510</v>
      </c>
      <c r="G106" s="62" t="s">
        <v>175</v>
      </c>
      <c r="H106" s="55" t="s">
        <v>613</v>
      </c>
      <c r="I106" s="62" t="s">
        <v>3641</v>
      </c>
      <c r="J106" s="62" t="s">
        <v>3729</v>
      </c>
      <c r="K106" s="55" t="s">
        <v>3725</v>
      </c>
      <c r="L106" s="62" t="s">
        <v>3744</v>
      </c>
      <c r="M106" s="62" t="s">
        <v>3655</v>
      </c>
      <c r="N106" s="69"/>
    </row>
    <row r="107" spans="1:14" ht="14.25">
      <c r="A107" s="55" t="s">
        <v>3779</v>
      </c>
      <c r="B107" s="55">
        <v>350505700</v>
      </c>
      <c r="C107" s="55" t="s">
        <v>753</v>
      </c>
      <c r="D107" s="55">
        <v>84170</v>
      </c>
      <c r="E107" s="55" t="s">
        <v>388</v>
      </c>
      <c r="F107" s="55" t="s">
        <v>2510</v>
      </c>
      <c r="G107" s="62" t="s">
        <v>314</v>
      </c>
      <c r="H107" s="55" t="s">
        <v>613</v>
      </c>
      <c r="I107" s="62" t="s">
        <v>3641</v>
      </c>
      <c r="J107" s="62" t="s">
        <v>3729</v>
      </c>
      <c r="K107" s="55" t="s">
        <v>3725</v>
      </c>
      <c r="L107" s="62" t="s">
        <v>3744</v>
      </c>
      <c r="M107" s="62" t="s">
        <v>3655</v>
      </c>
      <c r="N107" s="69"/>
    </row>
    <row r="108" spans="1:14" ht="14.25">
      <c r="A108" s="55">
        <v>96</v>
      </c>
      <c r="B108" s="55"/>
      <c r="C108" s="55" t="s">
        <v>425</v>
      </c>
      <c r="D108" s="55">
        <v>84170</v>
      </c>
      <c r="E108" s="55" t="s">
        <v>388</v>
      </c>
      <c r="F108" s="55" t="s">
        <v>2510</v>
      </c>
      <c r="G108" s="55" t="s">
        <v>191</v>
      </c>
      <c r="H108" s="55" t="s">
        <v>613</v>
      </c>
      <c r="I108" s="62" t="s">
        <v>3780</v>
      </c>
      <c r="J108" s="62" t="s">
        <v>3729</v>
      </c>
      <c r="K108" s="55" t="s">
        <v>3725</v>
      </c>
      <c r="L108" s="62" t="s">
        <v>3744</v>
      </c>
      <c r="M108" s="62" t="s">
        <v>3780</v>
      </c>
      <c r="N108" s="69"/>
    </row>
    <row r="109" spans="1:14" ht="14.25">
      <c r="A109" s="55">
        <v>97</v>
      </c>
      <c r="B109" s="55"/>
      <c r="C109" s="55" t="s">
        <v>754</v>
      </c>
      <c r="D109" s="55">
        <v>84170</v>
      </c>
      <c r="E109" s="55" t="s">
        <v>388</v>
      </c>
      <c r="F109" s="55" t="s">
        <v>2510</v>
      </c>
      <c r="G109" s="62" t="s">
        <v>175</v>
      </c>
      <c r="H109" s="55" t="s">
        <v>613</v>
      </c>
      <c r="I109" s="62" t="s">
        <v>3662</v>
      </c>
      <c r="J109" s="62" t="s">
        <v>3729</v>
      </c>
      <c r="K109" s="55" t="s">
        <v>3725</v>
      </c>
      <c r="L109" s="62" t="s">
        <v>3744</v>
      </c>
      <c r="M109" s="62" t="s">
        <v>3662</v>
      </c>
      <c r="N109" s="69"/>
    </row>
    <row r="110" spans="1:14" ht="14.25">
      <c r="A110" s="55" t="s">
        <v>722</v>
      </c>
      <c r="B110" s="55">
        <v>350525015</v>
      </c>
      <c r="C110" s="55" t="s">
        <v>756</v>
      </c>
      <c r="D110" s="55">
        <v>84170</v>
      </c>
      <c r="E110" s="55" t="s">
        <v>388</v>
      </c>
      <c r="F110" s="55" t="s">
        <v>2510</v>
      </c>
      <c r="G110" s="62" t="s">
        <v>175</v>
      </c>
      <c r="H110" s="55" t="s">
        <v>613</v>
      </c>
      <c r="I110" s="62" t="s">
        <v>3641</v>
      </c>
      <c r="J110" s="62" t="s">
        <v>3729</v>
      </c>
      <c r="K110" s="55" t="s">
        <v>3725</v>
      </c>
      <c r="L110" s="62" t="s">
        <v>3744</v>
      </c>
      <c r="M110" s="62" t="s">
        <v>3655</v>
      </c>
      <c r="N110" s="69"/>
    </row>
    <row r="111" spans="1:14" ht="14.25">
      <c r="A111" s="55" t="s">
        <v>348</v>
      </c>
      <c r="B111" s="55" t="s">
        <v>217</v>
      </c>
      <c r="C111" s="55" t="s">
        <v>3781</v>
      </c>
      <c r="D111" s="55">
        <v>84414</v>
      </c>
      <c r="E111" s="55" t="s">
        <v>84</v>
      </c>
      <c r="F111" s="55" t="s">
        <v>2510</v>
      </c>
      <c r="G111" s="55" t="s">
        <v>139</v>
      </c>
      <c r="H111" s="55" t="s">
        <v>3636</v>
      </c>
      <c r="I111" s="62" t="s">
        <v>3646</v>
      </c>
      <c r="J111" s="62" t="s">
        <v>3734</v>
      </c>
      <c r="K111" s="55" t="s">
        <v>3757</v>
      </c>
      <c r="L111" s="62" t="s">
        <v>3758</v>
      </c>
      <c r="M111" s="62" t="s">
        <v>3675</v>
      </c>
      <c r="N111" s="69"/>
    </row>
    <row r="112" spans="1:14" ht="14.25">
      <c r="A112" s="55" t="s">
        <v>350</v>
      </c>
      <c r="B112" s="55">
        <v>350524106</v>
      </c>
      <c r="C112" s="55" t="s">
        <v>772</v>
      </c>
      <c r="D112" s="55">
        <v>84574</v>
      </c>
      <c r="E112" s="55" t="s">
        <v>2632</v>
      </c>
      <c r="F112" s="55" t="s">
        <v>2510</v>
      </c>
      <c r="G112" s="55" t="s">
        <v>139</v>
      </c>
      <c r="H112" s="55" t="s">
        <v>3636</v>
      </c>
      <c r="I112" s="62" t="s">
        <v>3646</v>
      </c>
      <c r="J112" s="55" t="s">
        <v>3675</v>
      </c>
      <c r="K112" s="55" t="s">
        <v>3725</v>
      </c>
      <c r="L112" s="55" t="s">
        <v>3726</v>
      </c>
      <c r="M112" s="62" t="s">
        <v>3633</v>
      </c>
      <c r="N112" s="69"/>
    </row>
    <row r="113" spans="1:14" ht="14.25">
      <c r="A113" s="55">
        <v>101</v>
      </c>
      <c r="B113" s="55"/>
      <c r="C113" s="55" t="s">
        <v>778</v>
      </c>
      <c r="D113" s="55">
        <v>84711</v>
      </c>
      <c r="E113" s="55" t="s">
        <v>779</v>
      </c>
      <c r="F113" s="55" t="s">
        <v>89</v>
      </c>
      <c r="G113" s="55" t="s">
        <v>118</v>
      </c>
      <c r="H113" s="55" t="s">
        <v>3636</v>
      </c>
      <c r="I113" s="55" t="s">
        <v>3675</v>
      </c>
      <c r="J113" s="55" t="s">
        <v>3675</v>
      </c>
      <c r="K113" s="55" t="s">
        <v>3725</v>
      </c>
      <c r="L113" s="55" t="s">
        <v>3726</v>
      </c>
      <c r="M113" s="62" t="s">
        <v>3675</v>
      </c>
      <c r="N113" s="69"/>
    </row>
    <row r="114" spans="1:14" ht="14.25">
      <c r="A114" s="55">
        <v>102</v>
      </c>
      <c r="B114" s="55"/>
      <c r="C114" s="55" t="s">
        <v>780</v>
      </c>
      <c r="D114" s="55">
        <v>84711</v>
      </c>
      <c r="E114" s="55" t="s">
        <v>779</v>
      </c>
      <c r="F114" s="55" t="s">
        <v>89</v>
      </c>
      <c r="G114" s="55" t="s">
        <v>139</v>
      </c>
      <c r="H114" s="55" t="s">
        <v>3636</v>
      </c>
      <c r="I114" s="55" t="s">
        <v>3668</v>
      </c>
      <c r="J114" s="55" t="s">
        <v>3675</v>
      </c>
      <c r="K114" s="55" t="s">
        <v>3725</v>
      </c>
      <c r="L114" s="55" t="s">
        <v>3726</v>
      </c>
      <c r="M114" s="62" t="s">
        <v>3633</v>
      </c>
      <c r="N114" s="69"/>
    </row>
    <row r="115" spans="1:14" ht="14.25">
      <c r="A115" s="55">
        <v>103</v>
      </c>
      <c r="B115" s="55"/>
      <c r="C115" s="55" t="s">
        <v>781</v>
      </c>
      <c r="D115" s="55">
        <v>84711</v>
      </c>
      <c r="E115" s="55" t="s">
        <v>779</v>
      </c>
      <c r="F115" s="55" t="s">
        <v>89</v>
      </c>
      <c r="G115" s="55" t="s">
        <v>139</v>
      </c>
      <c r="H115" s="55" t="s">
        <v>3636</v>
      </c>
      <c r="I115" s="55" t="s">
        <v>3668</v>
      </c>
      <c r="J115" s="55" t="s">
        <v>3675</v>
      </c>
      <c r="K115" s="55" t="s">
        <v>3725</v>
      </c>
      <c r="L115" s="55" t="s">
        <v>3726</v>
      </c>
      <c r="M115" s="62" t="s">
        <v>3633</v>
      </c>
      <c r="N115" s="69"/>
    </row>
    <row r="116" spans="1:14" ht="14.25">
      <c r="A116" s="55">
        <v>104</v>
      </c>
      <c r="B116" s="55"/>
      <c r="C116" s="55" t="s">
        <v>782</v>
      </c>
      <c r="D116" s="55">
        <v>84711</v>
      </c>
      <c r="E116" s="55" t="s">
        <v>779</v>
      </c>
      <c r="F116" s="55" t="s">
        <v>89</v>
      </c>
      <c r="G116" s="55" t="s">
        <v>139</v>
      </c>
      <c r="H116" s="55" t="s">
        <v>3636</v>
      </c>
      <c r="I116" s="55" t="s">
        <v>3668</v>
      </c>
      <c r="J116" s="55" t="s">
        <v>3675</v>
      </c>
      <c r="K116" s="55" t="s">
        <v>3725</v>
      </c>
      <c r="L116" s="55" t="s">
        <v>3726</v>
      </c>
      <c r="M116" s="62" t="s">
        <v>3633</v>
      </c>
      <c r="N116" s="69"/>
    </row>
    <row r="117" spans="1:14" ht="14.25">
      <c r="A117" s="55">
        <v>105</v>
      </c>
      <c r="B117" s="55"/>
      <c r="C117" s="55" t="s">
        <v>783</v>
      </c>
      <c r="D117" s="55">
        <v>84711</v>
      </c>
      <c r="E117" s="55" t="s">
        <v>779</v>
      </c>
      <c r="F117" s="55" t="s">
        <v>89</v>
      </c>
      <c r="G117" s="55" t="s">
        <v>139</v>
      </c>
      <c r="H117" s="55" t="s">
        <v>3636</v>
      </c>
      <c r="I117" s="55" t="s">
        <v>3650</v>
      </c>
      <c r="J117" s="55" t="s">
        <v>3675</v>
      </c>
      <c r="K117" s="55" t="s">
        <v>3725</v>
      </c>
      <c r="L117" s="55" t="s">
        <v>3726</v>
      </c>
      <c r="M117" s="62" t="s">
        <v>3675</v>
      </c>
      <c r="N117" s="69"/>
    </row>
    <row r="118" spans="1:14" ht="14.25">
      <c r="A118" s="55">
        <v>106</v>
      </c>
      <c r="B118" s="55"/>
      <c r="C118" s="55" t="s">
        <v>784</v>
      </c>
      <c r="D118" s="55">
        <v>84711</v>
      </c>
      <c r="E118" s="55" t="s">
        <v>779</v>
      </c>
      <c r="F118" s="55" t="s">
        <v>89</v>
      </c>
      <c r="G118" s="55" t="s">
        <v>139</v>
      </c>
      <c r="H118" s="55" t="s">
        <v>3636</v>
      </c>
      <c r="I118" s="55" t="s">
        <v>3668</v>
      </c>
      <c r="J118" s="55" t="s">
        <v>3675</v>
      </c>
      <c r="K118" s="55" t="s">
        <v>3725</v>
      </c>
      <c r="L118" s="55" t="s">
        <v>3726</v>
      </c>
      <c r="M118" s="62" t="s">
        <v>3633</v>
      </c>
      <c r="N118" s="69"/>
    </row>
    <row r="119" spans="1:14" ht="14.25">
      <c r="A119" s="55">
        <v>107</v>
      </c>
      <c r="B119" s="55">
        <v>350521275</v>
      </c>
      <c r="C119" s="55" t="s">
        <v>459</v>
      </c>
      <c r="D119" s="55">
        <v>84711</v>
      </c>
      <c r="E119" s="55" t="s">
        <v>779</v>
      </c>
      <c r="F119" s="55" t="s">
        <v>89</v>
      </c>
      <c r="G119" s="55" t="s">
        <v>139</v>
      </c>
      <c r="H119" s="55" t="s">
        <v>3636</v>
      </c>
      <c r="I119" s="55" t="s">
        <v>3782</v>
      </c>
      <c r="J119" s="55" t="s">
        <v>3675</v>
      </c>
      <c r="K119" s="55" t="s">
        <v>3725</v>
      </c>
      <c r="L119" s="55" t="s">
        <v>3726</v>
      </c>
      <c r="M119" s="62" t="s">
        <v>3631</v>
      </c>
      <c r="N119" s="69"/>
    </row>
    <row r="120" spans="1:14" ht="14.25">
      <c r="A120" s="55">
        <v>108</v>
      </c>
      <c r="B120" s="55"/>
      <c r="C120" s="55" t="s">
        <v>464</v>
      </c>
      <c r="D120" s="55">
        <v>84711</v>
      </c>
      <c r="E120" s="55" t="s">
        <v>779</v>
      </c>
      <c r="F120" s="55" t="s">
        <v>89</v>
      </c>
      <c r="G120" s="62" t="s">
        <v>175</v>
      </c>
      <c r="H120" s="55" t="s">
        <v>3636</v>
      </c>
      <c r="I120" s="55" t="s">
        <v>3783</v>
      </c>
      <c r="J120" s="55" t="s">
        <v>3675</v>
      </c>
      <c r="K120" s="55" t="s">
        <v>3725</v>
      </c>
      <c r="L120" s="55" t="s">
        <v>3726</v>
      </c>
      <c r="M120" s="62" t="s">
        <v>3631</v>
      </c>
      <c r="N120" s="69"/>
    </row>
    <row r="121" spans="1:14" ht="14.25">
      <c r="A121" s="55">
        <v>109</v>
      </c>
      <c r="B121" s="55"/>
      <c r="C121" s="55" t="s">
        <v>465</v>
      </c>
      <c r="D121" s="55">
        <v>84711</v>
      </c>
      <c r="E121" s="55" t="s">
        <v>779</v>
      </c>
      <c r="F121" s="55" t="s">
        <v>89</v>
      </c>
      <c r="G121" s="55" t="s">
        <v>139</v>
      </c>
      <c r="H121" s="55" t="s">
        <v>3636</v>
      </c>
      <c r="I121" s="55" t="s">
        <v>3668</v>
      </c>
      <c r="J121" s="55" t="s">
        <v>3675</v>
      </c>
      <c r="K121" s="55" t="s">
        <v>3725</v>
      </c>
      <c r="L121" s="55" t="s">
        <v>3726</v>
      </c>
      <c r="M121" s="62" t="s">
        <v>3675</v>
      </c>
      <c r="N121" s="69"/>
    </row>
    <row r="122" spans="1:14" ht="14.25">
      <c r="A122" s="55">
        <v>110</v>
      </c>
      <c r="B122" s="55"/>
      <c r="C122" s="55" t="s">
        <v>466</v>
      </c>
      <c r="D122" s="55">
        <v>84711</v>
      </c>
      <c r="E122" s="55" t="s">
        <v>779</v>
      </c>
      <c r="F122" s="55" t="s">
        <v>89</v>
      </c>
      <c r="G122" s="55" t="s">
        <v>139</v>
      </c>
      <c r="H122" s="55" t="s">
        <v>3636</v>
      </c>
      <c r="I122" s="55" t="s">
        <v>3668</v>
      </c>
      <c r="J122" s="55" t="s">
        <v>3675</v>
      </c>
      <c r="K122" s="55" t="s">
        <v>3725</v>
      </c>
      <c r="L122" s="55" t="s">
        <v>3726</v>
      </c>
      <c r="M122" s="62" t="s">
        <v>3675</v>
      </c>
      <c r="N122" s="69"/>
    </row>
    <row r="123" spans="1:14" ht="14.25">
      <c r="A123" s="55">
        <v>111</v>
      </c>
      <c r="B123" s="55"/>
      <c r="C123" s="55" t="s">
        <v>785</v>
      </c>
      <c r="D123" s="55">
        <v>84711</v>
      </c>
      <c r="E123" s="55" t="s">
        <v>779</v>
      </c>
      <c r="F123" s="55" t="s">
        <v>89</v>
      </c>
      <c r="G123" s="55" t="s">
        <v>139</v>
      </c>
      <c r="H123" s="55" t="s">
        <v>3636</v>
      </c>
      <c r="I123" s="55" t="s">
        <v>3658</v>
      </c>
      <c r="J123" s="55" t="s">
        <v>3675</v>
      </c>
      <c r="K123" s="55" t="s">
        <v>3725</v>
      </c>
      <c r="L123" s="55" t="s">
        <v>3726</v>
      </c>
      <c r="M123" s="62" t="s">
        <v>3678</v>
      </c>
      <c r="N123" s="69"/>
    </row>
    <row r="124" spans="1:14" ht="14.25">
      <c r="A124" s="55">
        <v>112</v>
      </c>
      <c r="B124" s="55"/>
      <c r="C124" s="55" t="s">
        <v>786</v>
      </c>
      <c r="D124" s="55">
        <v>84711</v>
      </c>
      <c r="E124" s="55" t="s">
        <v>779</v>
      </c>
      <c r="F124" s="55" t="s">
        <v>89</v>
      </c>
      <c r="G124" s="55" t="s">
        <v>139</v>
      </c>
      <c r="H124" s="55" t="s">
        <v>3636</v>
      </c>
      <c r="I124" s="55" t="s">
        <v>3650</v>
      </c>
      <c r="J124" s="55" t="s">
        <v>3675</v>
      </c>
      <c r="K124" s="55" t="s">
        <v>3725</v>
      </c>
      <c r="L124" s="55" t="s">
        <v>3726</v>
      </c>
      <c r="M124" s="62" t="s">
        <v>3675</v>
      </c>
      <c r="N124" s="69"/>
    </row>
    <row r="125" spans="1:14" ht="14.25">
      <c r="A125" s="55">
        <v>113</v>
      </c>
      <c r="B125" s="55"/>
      <c r="C125" s="55" t="s">
        <v>480</v>
      </c>
      <c r="D125" s="55">
        <v>84711</v>
      </c>
      <c r="E125" s="55" t="s">
        <v>779</v>
      </c>
      <c r="F125" s="55" t="s">
        <v>89</v>
      </c>
      <c r="G125" s="55" t="s">
        <v>139</v>
      </c>
      <c r="H125" s="55" t="s">
        <v>3636</v>
      </c>
      <c r="I125" s="62" t="s">
        <v>3747</v>
      </c>
      <c r="J125" s="55" t="s">
        <v>3675</v>
      </c>
      <c r="K125" s="55" t="s">
        <v>3725</v>
      </c>
      <c r="L125" s="55" t="s">
        <v>3726</v>
      </c>
      <c r="M125" s="62" t="s">
        <v>3662</v>
      </c>
      <c r="N125" s="69"/>
    </row>
    <row r="126" spans="1:14" ht="14.25">
      <c r="A126" s="55">
        <v>114</v>
      </c>
      <c r="B126" s="55"/>
      <c r="C126" s="55" t="s">
        <v>481</v>
      </c>
      <c r="D126" s="55">
        <v>84711</v>
      </c>
      <c r="E126" s="55" t="s">
        <v>779</v>
      </c>
      <c r="F126" s="55" t="s">
        <v>89</v>
      </c>
      <c r="G126" s="55" t="s">
        <v>139</v>
      </c>
      <c r="H126" s="55" t="s">
        <v>3636</v>
      </c>
      <c r="I126" s="62" t="s">
        <v>3747</v>
      </c>
      <c r="J126" s="55" t="s">
        <v>3675</v>
      </c>
      <c r="K126" s="55" t="s">
        <v>3725</v>
      </c>
      <c r="L126" s="55" t="s">
        <v>3726</v>
      </c>
      <c r="M126" s="62" t="s">
        <v>3662</v>
      </c>
      <c r="N126" s="69"/>
    </row>
    <row r="127" spans="1:14" ht="22.5">
      <c r="A127" s="55">
        <v>115</v>
      </c>
      <c r="B127" s="55"/>
      <c r="C127" s="55" t="s">
        <v>482</v>
      </c>
      <c r="D127" s="55">
        <v>84711</v>
      </c>
      <c r="E127" s="55" t="s">
        <v>779</v>
      </c>
      <c r="F127" s="55" t="s">
        <v>89</v>
      </c>
      <c r="G127" s="55" t="s">
        <v>139</v>
      </c>
      <c r="H127" s="55" t="s">
        <v>3636</v>
      </c>
      <c r="I127" s="62" t="s">
        <v>3747</v>
      </c>
      <c r="J127" s="55" t="s">
        <v>3675</v>
      </c>
      <c r="K127" s="55" t="s">
        <v>3725</v>
      </c>
      <c r="L127" s="55" t="s">
        <v>3726</v>
      </c>
      <c r="M127" s="62" t="s">
        <v>3662</v>
      </c>
      <c r="N127" s="69"/>
    </row>
    <row r="128" spans="1:14" ht="14.25">
      <c r="A128" s="55">
        <v>116</v>
      </c>
      <c r="B128" s="55"/>
      <c r="C128" s="55" t="s">
        <v>787</v>
      </c>
      <c r="D128" s="55">
        <v>84711</v>
      </c>
      <c r="E128" s="55" t="s">
        <v>779</v>
      </c>
      <c r="F128" s="55" t="s">
        <v>89</v>
      </c>
      <c r="G128" s="55" t="s">
        <v>139</v>
      </c>
      <c r="H128" s="55" t="s">
        <v>3636</v>
      </c>
      <c r="I128" s="62" t="s">
        <v>3747</v>
      </c>
      <c r="J128" s="55" t="s">
        <v>3675</v>
      </c>
      <c r="K128" s="55" t="s">
        <v>3725</v>
      </c>
      <c r="L128" s="55" t="s">
        <v>3726</v>
      </c>
      <c r="M128" s="62" t="s">
        <v>3662</v>
      </c>
      <c r="N128" s="69"/>
    </row>
    <row r="129" spans="1:14" ht="14.25">
      <c r="A129" s="55">
        <v>117</v>
      </c>
      <c r="B129" s="55"/>
      <c r="C129" s="55" t="s">
        <v>788</v>
      </c>
      <c r="D129" s="55">
        <v>84711</v>
      </c>
      <c r="E129" s="55" t="s">
        <v>779</v>
      </c>
      <c r="F129" s="55" t="s">
        <v>89</v>
      </c>
      <c r="G129" s="55" t="s">
        <v>139</v>
      </c>
      <c r="H129" s="55" t="s">
        <v>3636</v>
      </c>
      <c r="I129" s="62" t="s">
        <v>3747</v>
      </c>
      <c r="J129" s="55" t="s">
        <v>3675</v>
      </c>
      <c r="K129" s="55" t="s">
        <v>3725</v>
      </c>
      <c r="L129" s="55" t="s">
        <v>3726</v>
      </c>
      <c r="M129" s="62" t="s">
        <v>3662</v>
      </c>
      <c r="N129" s="69"/>
    </row>
    <row r="130" spans="1:14" ht="14.25">
      <c r="A130" s="55">
        <v>118</v>
      </c>
      <c r="B130" s="55"/>
      <c r="C130" s="55" t="s">
        <v>3784</v>
      </c>
      <c r="D130" s="55">
        <v>84711</v>
      </c>
      <c r="E130" s="55" t="s">
        <v>779</v>
      </c>
      <c r="F130" s="55" t="s">
        <v>89</v>
      </c>
      <c r="G130" s="55" t="s">
        <v>139</v>
      </c>
      <c r="H130" s="55" t="s">
        <v>3636</v>
      </c>
      <c r="I130" s="55" t="s">
        <v>3637</v>
      </c>
      <c r="J130" s="55" t="s">
        <v>3675</v>
      </c>
      <c r="K130" s="55" t="s">
        <v>3725</v>
      </c>
      <c r="L130" s="55" t="s">
        <v>3726</v>
      </c>
      <c r="M130" s="62" t="s">
        <v>3662</v>
      </c>
      <c r="N130" s="69"/>
    </row>
    <row r="131" spans="1:14" ht="14.25">
      <c r="A131" s="55">
        <v>119</v>
      </c>
      <c r="B131" s="55"/>
      <c r="C131" s="55" t="s">
        <v>790</v>
      </c>
      <c r="D131" s="55">
        <v>84711</v>
      </c>
      <c r="E131" s="55" t="s">
        <v>779</v>
      </c>
      <c r="F131" s="55" t="s">
        <v>89</v>
      </c>
      <c r="G131" s="55" t="s">
        <v>139</v>
      </c>
      <c r="H131" s="55" t="s">
        <v>3636</v>
      </c>
      <c r="I131" s="55" t="s">
        <v>3675</v>
      </c>
      <c r="J131" s="55" t="s">
        <v>3675</v>
      </c>
      <c r="K131" s="55" t="s">
        <v>3725</v>
      </c>
      <c r="L131" s="55" t="s">
        <v>3726</v>
      </c>
      <c r="M131" s="62" t="s">
        <v>3675</v>
      </c>
      <c r="N131" s="69"/>
    </row>
    <row r="132" spans="1:14" ht="14.25">
      <c r="A132" s="55">
        <v>120</v>
      </c>
      <c r="B132" s="55"/>
      <c r="C132" s="55" t="s">
        <v>791</v>
      </c>
      <c r="D132" s="55">
        <v>84711</v>
      </c>
      <c r="E132" s="55" t="s">
        <v>779</v>
      </c>
      <c r="F132" s="55" t="s">
        <v>89</v>
      </c>
      <c r="G132" s="55" t="s">
        <v>139</v>
      </c>
      <c r="H132" s="55" t="s">
        <v>3636</v>
      </c>
      <c r="I132" s="55" t="s">
        <v>3675</v>
      </c>
      <c r="J132" s="55" t="s">
        <v>3675</v>
      </c>
      <c r="K132" s="55" t="s">
        <v>3725</v>
      </c>
      <c r="L132" s="55" t="s">
        <v>3726</v>
      </c>
      <c r="M132" s="62" t="s">
        <v>3675</v>
      </c>
      <c r="N132" s="69"/>
    </row>
    <row r="133" spans="1:14" ht="14.25">
      <c r="A133" s="55">
        <v>121</v>
      </c>
      <c r="B133" s="55"/>
      <c r="C133" s="55" t="s">
        <v>793</v>
      </c>
      <c r="D133" s="55">
        <v>84711</v>
      </c>
      <c r="E133" s="55" t="s">
        <v>779</v>
      </c>
      <c r="F133" s="55" t="s">
        <v>89</v>
      </c>
      <c r="G133" s="55" t="s">
        <v>139</v>
      </c>
      <c r="H133" s="55" t="s">
        <v>3636</v>
      </c>
      <c r="I133" s="55" t="s">
        <v>3785</v>
      </c>
      <c r="J133" s="55" t="s">
        <v>3675</v>
      </c>
      <c r="K133" s="55" t="s">
        <v>3725</v>
      </c>
      <c r="L133" s="55" t="s">
        <v>3726</v>
      </c>
      <c r="M133" s="62" t="s">
        <v>3675</v>
      </c>
      <c r="N133" s="69"/>
    </row>
    <row r="134" spans="1:14" ht="14.25">
      <c r="A134" s="55">
        <v>122</v>
      </c>
      <c r="B134" s="55"/>
      <c r="C134" s="59" t="s">
        <v>796</v>
      </c>
      <c r="D134" s="55">
        <v>84711</v>
      </c>
      <c r="E134" s="55" t="s">
        <v>779</v>
      </c>
      <c r="F134" s="55" t="s">
        <v>89</v>
      </c>
      <c r="G134" s="55" t="s">
        <v>139</v>
      </c>
      <c r="H134" s="55" t="s">
        <v>3636</v>
      </c>
      <c r="I134" s="62" t="s">
        <v>3645</v>
      </c>
      <c r="J134" s="55" t="s">
        <v>3675</v>
      </c>
      <c r="K134" s="55" t="s">
        <v>3725</v>
      </c>
      <c r="L134" s="55" t="s">
        <v>3726</v>
      </c>
      <c r="M134" s="62" t="s">
        <v>3631</v>
      </c>
      <c r="N134" s="69"/>
    </row>
    <row r="135" spans="1:14" ht="14.25">
      <c r="A135" s="55">
        <v>123</v>
      </c>
      <c r="B135" s="55"/>
      <c r="C135" s="59" t="s">
        <v>797</v>
      </c>
      <c r="D135" s="55">
        <v>84711</v>
      </c>
      <c r="E135" s="55" t="s">
        <v>779</v>
      </c>
      <c r="F135" s="55" t="s">
        <v>89</v>
      </c>
      <c r="G135" s="55" t="s">
        <v>139</v>
      </c>
      <c r="H135" s="55" t="s">
        <v>3636</v>
      </c>
      <c r="I135" s="62" t="s">
        <v>3645</v>
      </c>
      <c r="J135" s="55" t="s">
        <v>3675</v>
      </c>
      <c r="K135" s="55" t="s">
        <v>3725</v>
      </c>
      <c r="L135" s="55" t="s">
        <v>3726</v>
      </c>
      <c r="M135" s="62" t="s">
        <v>3631</v>
      </c>
      <c r="N135" s="69"/>
    </row>
    <row r="136" spans="1:14" ht="14.25">
      <c r="A136" s="55">
        <v>124</v>
      </c>
      <c r="B136" s="55"/>
      <c r="C136" s="59" t="s">
        <v>493</v>
      </c>
      <c r="D136" s="55">
        <v>84711</v>
      </c>
      <c r="E136" s="55" t="s">
        <v>779</v>
      </c>
      <c r="F136" s="55" t="s">
        <v>89</v>
      </c>
      <c r="G136" s="55" t="s">
        <v>139</v>
      </c>
      <c r="H136" s="55" t="s">
        <v>3636</v>
      </c>
      <c r="I136" s="62" t="s">
        <v>3645</v>
      </c>
      <c r="J136" s="55" t="s">
        <v>3675</v>
      </c>
      <c r="K136" s="55" t="s">
        <v>3725</v>
      </c>
      <c r="L136" s="55" t="s">
        <v>3726</v>
      </c>
      <c r="M136" s="62" t="s">
        <v>3631</v>
      </c>
      <c r="N136" s="69"/>
    </row>
    <row r="137" spans="1:14" ht="14.25">
      <c r="A137" s="55">
        <v>125</v>
      </c>
      <c r="B137" s="55"/>
      <c r="C137" s="59" t="s">
        <v>798</v>
      </c>
      <c r="D137" s="55">
        <v>84711</v>
      </c>
      <c r="E137" s="55" t="s">
        <v>779</v>
      </c>
      <c r="F137" s="55" t="s">
        <v>89</v>
      </c>
      <c r="G137" s="55" t="s">
        <v>139</v>
      </c>
      <c r="H137" s="55" t="s">
        <v>3636</v>
      </c>
      <c r="I137" s="62" t="s">
        <v>3645</v>
      </c>
      <c r="J137" s="55" t="s">
        <v>3675</v>
      </c>
      <c r="K137" s="55" t="s">
        <v>3725</v>
      </c>
      <c r="L137" s="55" t="s">
        <v>3726</v>
      </c>
      <c r="M137" s="62" t="s">
        <v>3631</v>
      </c>
      <c r="N137" s="69"/>
    </row>
    <row r="138" spans="1:14" ht="22.5">
      <c r="A138" s="55">
        <v>126</v>
      </c>
      <c r="B138" s="55"/>
      <c r="C138" s="55" t="s">
        <v>506</v>
      </c>
      <c r="D138" s="55">
        <v>84711</v>
      </c>
      <c r="E138" s="55" t="s">
        <v>779</v>
      </c>
      <c r="F138" s="55" t="s">
        <v>89</v>
      </c>
      <c r="G138" s="55" t="s">
        <v>139</v>
      </c>
      <c r="H138" s="55" t="s">
        <v>3636</v>
      </c>
      <c r="I138" s="62" t="s">
        <v>3646</v>
      </c>
      <c r="J138" s="55" t="s">
        <v>3675</v>
      </c>
      <c r="K138" s="55" t="s">
        <v>3725</v>
      </c>
      <c r="L138" s="55" t="s">
        <v>3726</v>
      </c>
      <c r="M138" s="62" t="s">
        <v>3675</v>
      </c>
      <c r="N138" s="69"/>
    </row>
    <row r="139" spans="1:14" ht="22.5">
      <c r="A139" s="55">
        <v>127</v>
      </c>
      <c r="B139" s="55"/>
      <c r="C139" s="55" t="s">
        <v>507</v>
      </c>
      <c r="D139" s="55">
        <v>84711</v>
      </c>
      <c r="E139" s="55" t="s">
        <v>779</v>
      </c>
      <c r="F139" s="55" t="s">
        <v>89</v>
      </c>
      <c r="G139" s="55" t="s">
        <v>139</v>
      </c>
      <c r="H139" s="55" t="s">
        <v>3636</v>
      </c>
      <c r="I139" s="55" t="s">
        <v>3675</v>
      </c>
      <c r="J139" s="55" t="s">
        <v>3675</v>
      </c>
      <c r="K139" s="55" t="s">
        <v>3725</v>
      </c>
      <c r="L139" s="55" t="s">
        <v>3726</v>
      </c>
      <c r="M139" s="62" t="s">
        <v>3675</v>
      </c>
      <c r="N139" s="69"/>
    </row>
    <row r="140" spans="1:14" ht="22.5">
      <c r="A140" s="55">
        <v>128</v>
      </c>
      <c r="B140" s="55"/>
      <c r="C140" s="55" t="s">
        <v>508</v>
      </c>
      <c r="D140" s="55">
        <v>84711</v>
      </c>
      <c r="E140" s="55" t="s">
        <v>779</v>
      </c>
      <c r="F140" s="55" t="s">
        <v>89</v>
      </c>
      <c r="G140" s="55" t="s">
        <v>139</v>
      </c>
      <c r="H140" s="55" t="s">
        <v>3636</v>
      </c>
      <c r="I140" s="62" t="s">
        <v>3646</v>
      </c>
      <c r="J140" s="55" t="s">
        <v>3675</v>
      </c>
      <c r="K140" s="55" t="s">
        <v>3725</v>
      </c>
      <c r="L140" s="55" t="s">
        <v>3726</v>
      </c>
      <c r="M140" s="62" t="s">
        <v>3675</v>
      </c>
      <c r="N140" s="69"/>
    </row>
    <row r="141" spans="1:14" ht="14.25">
      <c r="A141" s="55">
        <v>129</v>
      </c>
      <c r="B141" s="55"/>
      <c r="C141" s="55" t="s">
        <v>800</v>
      </c>
      <c r="D141" s="55">
        <v>84711</v>
      </c>
      <c r="E141" s="55" t="s">
        <v>779</v>
      </c>
      <c r="F141" s="55" t="s">
        <v>89</v>
      </c>
      <c r="G141" s="55" t="s">
        <v>139</v>
      </c>
      <c r="H141" s="55" t="s">
        <v>3636</v>
      </c>
      <c r="I141" s="55" t="s">
        <v>3675</v>
      </c>
      <c r="J141" s="55" t="s">
        <v>3675</v>
      </c>
      <c r="K141" s="55" t="s">
        <v>3725</v>
      </c>
      <c r="L141" s="55" t="s">
        <v>3726</v>
      </c>
      <c r="M141" s="62" t="s">
        <v>3675</v>
      </c>
      <c r="N141" s="69"/>
    </row>
    <row r="142" spans="1:14" ht="14.25">
      <c r="A142" s="55">
        <v>130</v>
      </c>
      <c r="B142" s="55"/>
      <c r="C142" s="55" t="s">
        <v>801</v>
      </c>
      <c r="D142" s="55">
        <v>84711</v>
      </c>
      <c r="E142" s="55" t="s">
        <v>779</v>
      </c>
      <c r="F142" s="55" t="s">
        <v>89</v>
      </c>
      <c r="G142" s="55" t="s">
        <v>139</v>
      </c>
      <c r="H142" s="55" t="s">
        <v>3636</v>
      </c>
      <c r="I142" s="55" t="s">
        <v>3675</v>
      </c>
      <c r="J142" s="55" t="s">
        <v>3675</v>
      </c>
      <c r="K142" s="55" t="s">
        <v>3725</v>
      </c>
      <c r="L142" s="55" t="s">
        <v>3726</v>
      </c>
      <c r="M142" s="62" t="s">
        <v>3675</v>
      </c>
      <c r="N142" s="69"/>
    </row>
    <row r="143" spans="1:14" ht="14.25">
      <c r="A143" s="55">
        <v>131</v>
      </c>
      <c r="B143" s="55" t="s">
        <v>346</v>
      </c>
      <c r="C143" s="55" t="s">
        <v>809</v>
      </c>
      <c r="D143" s="55">
        <v>84712</v>
      </c>
      <c r="E143" s="55" t="s">
        <v>92</v>
      </c>
      <c r="F143" s="55" t="s">
        <v>89</v>
      </c>
      <c r="G143" s="62" t="s">
        <v>175</v>
      </c>
      <c r="H143" s="55" t="s">
        <v>3636</v>
      </c>
      <c r="I143" s="55" t="s">
        <v>3786</v>
      </c>
      <c r="J143" s="55" t="s">
        <v>3675</v>
      </c>
      <c r="K143" s="55" t="s">
        <v>3725</v>
      </c>
      <c r="L143" s="55" t="s">
        <v>3726</v>
      </c>
      <c r="M143" s="62" t="s">
        <v>3667</v>
      </c>
      <c r="N143" s="70" t="s">
        <v>3787</v>
      </c>
    </row>
    <row r="144" spans="1:14" ht="14.25">
      <c r="A144" s="55">
        <v>132</v>
      </c>
      <c r="B144" s="55"/>
      <c r="C144" s="55" t="s">
        <v>814</v>
      </c>
      <c r="D144" s="55">
        <v>84853</v>
      </c>
      <c r="E144" s="55" t="s">
        <v>815</v>
      </c>
      <c r="F144" s="55" t="s">
        <v>89</v>
      </c>
      <c r="G144" s="62" t="s">
        <v>139</v>
      </c>
      <c r="H144" s="55" t="s">
        <v>3636</v>
      </c>
      <c r="I144" s="55" t="s">
        <v>3650</v>
      </c>
      <c r="J144" s="55" t="s">
        <v>3675</v>
      </c>
      <c r="K144" s="55" t="s">
        <v>3725</v>
      </c>
      <c r="L144" s="55" t="s">
        <v>3726</v>
      </c>
      <c r="M144" s="62" t="s">
        <v>3675</v>
      </c>
      <c r="N144" s="69"/>
    </row>
    <row r="145" spans="1:14" ht="14.25">
      <c r="A145" s="55">
        <v>133</v>
      </c>
      <c r="B145" s="55"/>
      <c r="C145" s="55" t="s">
        <v>546</v>
      </c>
      <c r="D145" s="55">
        <v>84853</v>
      </c>
      <c r="E145" s="55" t="s">
        <v>815</v>
      </c>
      <c r="F145" s="55" t="s">
        <v>89</v>
      </c>
      <c r="G145" s="62" t="s">
        <v>139</v>
      </c>
      <c r="H145" s="55" t="s">
        <v>3636</v>
      </c>
      <c r="I145" s="55" t="s">
        <v>3668</v>
      </c>
      <c r="J145" s="55" t="s">
        <v>3675</v>
      </c>
      <c r="K145" s="55" t="s">
        <v>3725</v>
      </c>
      <c r="L145" s="55" t="s">
        <v>3726</v>
      </c>
      <c r="M145" s="62" t="s">
        <v>3675</v>
      </c>
      <c r="N145" s="69"/>
    </row>
    <row r="146" spans="1:14" ht="14.25">
      <c r="A146" s="55">
        <v>134</v>
      </c>
      <c r="B146" s="55"/>
      <c r="C146" s="55" t="s">
        <v>816</v>
      </c>
      <c r="D146" s="55">
        <v>84853</v>
      </c>
      <c r="E146" s="55" t="s">
        <v>815</v>
      </c>
      <c r="F146" s="55" t="s">
        <v>89</v>
      </c>
      <c r="G146" s="62" t="s">
        <v>139</v>
      </c>
      <c r="H146" s="55" t="s">
        <v>3636</v>
      </c>
      <c r="I146" s="55" t="s">
        <v>3658</v>
      </c>
      <c r="J146" s="55" t="s">
        <v>3675</v>
      </c>
      <c r="K146" s="55" t="s">
        <v>3725</v>
      </c>
      <c r="L146" s="55" t="s">
        <v>3726</v>
      </c>
      <c r="M146" s="62" t="s">
        <v>3678</v>
      </c>
      <c r="N146" s="69"/>
    </row>
    <row r="147" spans="1:14" ht="14.25">
      <c r="A147" s="55">
        <v>135</v>
      </c>
      <c r="B147" s="55"/>
      <c r="C147" s="55" t="s">
        <v>555</v>
      </c>
      <c r="D147" s="55">
        <v>84853</v>
      </c>
      <c r="E147" s="55" t="s">
        <v>815</v>
      </c>
      <c r="F147" s="55" t="s">
        <v>89</v>
      </c>
      <c r="G147" s="62" t="s">
        <v>139</v>
      </c>
      <c r="H147" s="55" t="s">
        <v>3636</v>
      </c>
      <c r="I147" s="55" t="s">
        <v>3658</v>
      </c>
      <c r="J147" s="55" t="s">
        <v>3675</v>
      </c>
      <c r="K147" s="55" t="s">
        <v>3725</v>
      </c>
      <c r="L147" s="55" t="s">
        <v>3726</v>
      </c>
      <c r="M147" s="62" t="s">
        <v>3675</v>
      </c>
      <c r="N147" s="69"/>
    </row>
    <row r="148" spans="1:14" ht="14.25">
      <c r="A148" s="55">
        <v>136</v>
      </c>
      <c r="B148" s="55"/>
      <c r="C148" s="55" t="s">
        <v>819</v>
      </c>
      <c r="D148" s="55">
        <v>84853</v>
      </c>
      <c r="E148" s="55" t="s">
        <v>815</v>
      </c>
      <c r="F148" s="55" t="s">
        <v>89</v>
      </c>
      <c r="G148" s="62" t="s">
        <v>139</v>
      </c>
      <c r="H148" s="55" t="s">
        <v>3636</v>
      </c>
      <c r="I148" s="55" t="s">
        <v>3637</v>
      </c>
      <c r="J148" s="55" t="s">
        <v>3675</v>
      </c>
      <c r="K148" s="55" t="s">
        <v>3725</v>
      </c>
      <c r="L148" s="55" t="s">
        <v>3726</v>
      </c>
      <c r="M148" s="62" t="s">
        <v>3662</v>
      </c>
      <c r="N148" s="69"/>
    </row>
    <row r="149" spans="1:14" ht="14.25">
      <c r="A149" s="55">
        <v>137</v>
      </c>
      <c r="B149" s="55"/>
      <c r="C149" s="55" t="s">
        <v>820</v>
      </c>
      <c r="D149" s="55">
        <v>84853</v>
      </c>
      <c r="E149" s="55" t="s">
        <v>815</v>
      </c>
      <c r="F149" s="55" t="s">
        <v>89</v>
      </c>
      <c r="G149" s="62" t="s">
        <v>139</v>
      </c>
      <c r="H149" s="55" t="s">
        <v>3636</v>
      </c>
      <c r="I149" s="55" t="s">
        <v>3637</v>
      </c>
      <c r="J149" s="55" t="s">
        <v>3675</v>
      </c>
      <c r="K149" s="55" t="s">
        <v>3725</v>
      </c>
      <c r="L149" s="55" t="s">
        <v>3726</v>
      </c>
      <c r="M149" s="62" t="s">
        <v>3662</v>
      </c>
      <c r="N149" s="69"/>
    </row>
    <row r="150" spans="1:14" ht="14.25">
      <c r="A150" s="55">
        <v>138</v>
      </c>
      <c r="B150" s="55"/>
      <c r="C150" s="55" t="s">
        <v>822</v>
      </c>
      <c r="D150" s="55">
        <v>84853</v>
      </c>
      <c r="E150" s="55" t="s">
        <v>815</v>
      </c>
      <c r="F150" s="55" t="s">
        <v>89</v>
      </c>
      <c r="G150" s="62" t="s">
        <v>139</v>
      </c>
      <c r="H150" s="55" t="s">
        <v>3636</v>
      </c>
      <c r="I150" s="55" t="s">
        <v>3637</v>
      </c>
      <c r="J150" s="55" t="s">
        <v>3675</v>
      </c>
      <c r="K150" s="55" t="s">
        <v>3725</v>
      </c>
      <c r="L150" s="55" t="s">
        <v>3726</v>
      </c>
      <c r="M150" s="62" t="s">
        <v>3662</v>
      </c>
      <c r="N150" s="69"/>
    </row>
    <row r="151" spans="1:14" ht="14.25">
      <c r="A151" s="55">
        <v>139</v>
      </c>
      <c r="B151" s="55"/>
      <c r="C151" s="55" t="s">
        <v>823</v>
      </c>
      <c r="D151" s="55">
        <v>84853</v>
      </c>
      <c r="E151" s="55" t="s">
        <v>815</v>
      </c>
      <c r="F151" s="55" t="s">
        <v>89</v>
      </c>
      <c r="G151" s="55" t="s">
        <v>139</v>
      </c>
      <c r="H151" s="55" t="s">
        <v>3636</v>
      </c>
      <c r="I151" s="55" t="s">
        <v>3658</v>
      </c>
      <c r="J151" s="55" t="s">
        <v>3675</v>
      </c>
      <c r="K151" s="55" t="s">
        <v>3725</v>
      </c>
      <c r="L151" s="55" t="s">
        <v>3726</v>
      </c>
      <c r="M151" s="62" t="s">
        <v>3662</v>
      </c>
      <c r="N151" s="69"/>
    </row>
    <row r="152" spans="1:14" ht="22.5">
      <c r="A152" s="55">
        <v>140</v>
      </c>
      <c r="B152" s="55"/>
      <c r="C152" s="55" t="s">
        <v>569</v>
      </c>
      <c r="D152" s="55">
        <v>84853</v>
      </c>
      <c r="E152" s="55" t="s">
        <v>815</v>
      </c>
      <c r="F152" s="55" t="s">
        <v>89</v>
      </c>
      <c r="G152" s="55" t="s">
        <v>139</v>
      </c>
      <c r="H152" s="55" t="s">
        <v>3636</v>
      </c>
      <c r="I152" s="55" t="s">
        <v>3668</v>
      </c>
      <c r="J152" s="55" t="s">
        <v>3675</v>
      </c>
      <c r="K152" s="55" t="s">
        <v>3725</v>
      </c>
      <c r="L152" s="55" t="s">
        <v>3726</v>
      </c>
      <c r="M152" s="62" t="s">
        <v>3675</v>
      </c>
      <c r="N152" s="69"/>
    </row>
    <row r="153" spans="1:14" ht="14.25">
      <c r="A153" s="55">
        <v>141</v>
      </c>
      <c r="B153" s="55"/>
      <c r="C153" s="55" t="s">
        <v>571</v>
      </c>
      <c r="D153" s="55">
        <v>84853</v>
      </c>
      <c r="E153" s="55" t="s">
        <v>815</v>
      </c>
      <c r="F153" s="55" t="s">
        <v>89</v>
      </c>
      <c r="G153" s="55" t="s">
        <v>139</v>
      </c>
      <c r="H153" s="55" t="s">
        <v>3636</v>
      </c>
      <c r="I153" s="62" t="s">
        <v>3646</v>
      </c>
      <c r="J153" s="55" t="s">
        <v>3675</v>
      </c>
      <c r="K153" s="55" t="s">
        <v>3725</v>
      </c>
      <c r="L153" s="55" t="s">
        <v>3726</v>
      </c>
      <c r="M153" s="62" t="s">
        <v>3675</v>
      </c>
      <c r="N153" s="69"/>
    </row>
    <row r="154" spans="1:14" ht="14.25">
      <c r="A154" s="55">
        <v>142</v>
      </c>
      <c r="B154" s="55"/>
      <c r="C154" s="55" t="s">
        <v>572</v>
      </c>
      <c r="D154" s="55">
        <v>84853</v>
      </c>
      <c r="E154" s="55" t="s">
        <v>815</v>
      </c>
      <c r="F154" s="55" t="s">
        <v>89</v>
      </c>
      <c r="G154" s="55" t="s">
        <v>139</v>
      </c>
      <c r="H154" s="55" t="s">
        <v>3636</v>
      </c>
      <c r="I154" s="55" t="s">
        <v>3675</v>
      </c>
      <c r="J154" s="55" t="s">
        <v>3675</v>
      </c>
      <c r="K154" s="55" t="s">
        <v>3725</v>
      </c>
      <c r="L154" s="55" t="s">
        <v>3726</v>
      </c>
      <c r="M154" s="62" t="s">
        <v>3675</v>
      </c>
      <c r="N154" s="69"/>
    </row>
    <row r="155" spans="1:14" ht="14.25">
      <c r="A155" s="55">
        <v>143</v>
      </c>
      <c r="B155" s="55"/>
      <c r="C155" s="55" t="s">
        <v>573</v>
      </c>
      <c r="D155" s="55">
        <v>84853</v>
      </c>
      <c r="E155" s="55" t="s">
        <v>815</v>
      </c>
      <c r="F155" s="55" t="s">
        <v>89</v>
      </c>
      <c r="G155" s="55" t="s">
        <v>139</v>
      </c>
      <c r="H155" s="55" t="s">
        <v>3636</v>
      </c>
      <c r="I155" s="55" t="s">
        <v>3675</v>
      </c>
      <c r="J155" s="55" t="s">
        <v>3675</v>
      </c>
      <c r="K155" s="55" t="s">
        <v>3725</v>
      </c>
      <c r="L155" s="55" t="s">
        <v>3726</v>
      </c>
      <c r="M155" s="62" t="s">
        <v>3675</v>
      </c>
      <c r="N155" s="69"/>
    </row>
    <row r="156" spans="1:14" ht="14.25">
      <c r="A156" s="55">
        <v>144</v>
      </c>
      <c r="B156" s="55"/>
      <c r="C156" s="55" t="s">
        <v>824</v>
      </c>
      <c r="D156" s="55">
        <v>84853</v>
      </c>
      <c r="E156" s="55" t="s">
        <v>815</v>
      </c>
      <c r="F156" s="55" t="s">
        <v>89</v>
      </c>
      <c r="G156" s="55" t="s">
        <v>139</v>
      </c>
      <c r="H156" s="55" t="s">
        <v>3636</v>
      </c>
      <c r="I156" s="55" t="s">
        <v>3675</v>
      </c>
      <c r="J156" s="55" t="s">
        <v>3675</v>
      </c>
      <c r="K156" s="55" t="s">
        <v>3725</v>
      </c>
      <c r="L156" s="55" t="s">
        <v>3726</v>
      </c>
      <c r="M156" s="62" t="s">
        <v>3675</v>
      </c>
      <c r="N156" s="69"/>
    </row>
    <row r="157" spans="1:14" ht="14.25">
      <c r="A157" s="55">
        <v>145</v>
      </c>
      <c r="B157" s="55"/>
      <c r="C157" s="55" t="s">
        <v>825</v>
      </c>
      <c r="D157" s="55">
        <v>84853</v>
      </c>
      <c r="E157" s="55" t="s">
        <v>815</v>
      </c>
      <c r="F157" s="55" t="s">
        <v>89</v>
      </c>
      <c r="G157" s="55" t="s">
        <v>139</v>
      </c>
      <c r="H157" s="55" t="s">
        <v>3636</v>
      </c>
      <c r="I157" s="55" t="s">
        <v>3675</v>
      </c>
      <c r="J157" s="55" t="s">
        <v>3675</v>
      </c>
      <c r="K157" s="55" t="s">
        <v>3725</v>
      </c>
      <c r="L157" s="55" t="s">
        <v>3726</v>
      </c>
      <c r="M157" s="62" t="s">
        <v>3675</v>
      </c>
      <c r="N157" s="69"/>
    </row>
    <row r="158" spans="1:14" ht="14.25">
      <c r="A158" s="55">
        <v>146</v>
      </c>
      <c r="B158" s="63"/>
      <c r="C158" s="55" t="s">
        <v>828</v>
      </c>
      <c r="D158" s="55">
        <v>97010</v>
      </c>
      <c r="E158" s="55" t="s">
        <v>829</v>
      </c>
      <c r="F158" s="55" t="s">
        <v>89</v>
      </c>
      <c r="G158" s="55" t="s">
        <v>139</v>
      </c>
      <c r="H158" s="55" t="s">
        <v>3636</v>
      </c>
      <c r="I158" s="62" t="s">
        <v>3788</v>
      </c>
      <c r="J158" s="55" t="s">
        <v>3675</v>
      </c>
      <c r="K158" s="55" t="s">
        <v>3725</v>
      </c>
      <c r="L158" s="55" t="s">
        <v>3726</v>
      </c>
      <c r="M158" s="62" t="s">
        <v>3789</v>
      </c>
      <c r="N158" s="69"/>
    </row>
    <row r="159" spans="1:14" ht="14.25">
      <c r="A159" s="55">
        <v>147</v>
      </c>
      <c r="B159" s="63"/>
      <c r="C159" s="55" t="s">
        <v>831</v>
      </c>
      <c r="D159" s="55">
        <v>97010</v>
      </c>
      <c r="E159" s="55" t="s">
        <v>829</v>
      </c>
      <c r="F159" s="55" t="s">
        <v>89</v>
      </c>
      <c r="G159" s="55" t="s">
        <v>139</v>
      </c>
      <c r="H159" s="55" t="s">
        <v>3636</v>
      </c>
      <c r="I159" s="55" t="s">
        <v>3790</v>
      </c>
      <c r="J159" s="55" t="s">
        <v>3675</v>
      </c>
      <c r="K159" s="55" t="s">
        <v>3725</v>
      </c>
      <c r="L159" s="55" t="s">
        <v>3726</v>
      </c>
      <c r="M159" s="62" t="s">
        <v>3651</v>
      </c>
      <c r="N159" s="69"/>
    </row>
    <row r="160" spans="1:14" ht="14.25">
      <c r="A160" s="55">
        <v>148</v>
      </c>
      <c r="B160" s="63"/>
      <c r="C160" s="55" t="s">
        <v>3154</v>
      </c>
      <c r="D160" s="55">
        <v>97010</v>
      </c>
      <c r="E160" s="55" t="s">
        <v>829</v>
      </c>
      <c r="F160" s="55" t="s">
        <v>89</v>
      </c>
      <c r="G160" s="55" t="s">
        <v>139</v>
      </c>
      <c r="H160" s="55" t="s">
        <v>3636</v>
      </c>
      <c r="I160" s="55" t="s">
        <v>3639</v>
      </c>
      <c r="J160" s="55" t="s">
        <v>3675</v>
      </c>
      <c r="K160" s="55" t="s">
        <v>3725</v>
      </c>
      <c r="L160" s="55" t="s">
        <v>3726</v>
      </c>
      <c r="M160" s="62" t="s">
        <v>3651</v>
      </c>
      <c r="N160" s="69"/>
    </row>
    <row r="161" spans="1:14" ht="14.25">
      <c r="A161" s="55">
        <v>149</v>
      </c>
      <c r="B161" s="63"/>
      <c r="C161" s="55" t="s">
        <v>3120</v>
      </c>
      <c r="D161" s="55">
        <v>97010</v>
      </c>
      <c r="E161" s="55" t="s">
        <v>829</v>
      </c>
      <c r="F161" s="55" t="s">
        <v>89</v>
      </c>
      <c r="G161" s="55" t="s">
        <v>139</v>
      </c>
      <c r="H161" s="55" t="s">
        <v>3636</v>
      </c>
      <c r="I161" s="55" t="s">
        <v>3791</v>
      </c>
      <c r="J161" s="55" t="s">
        <v>3675</v>
      </c>
      <c r="K161" s="55" t="s">
        <v>3725</v>
      </c>
      <c r="L161" s="55" t="s">
        <v>3726</v>
      </c>
      <c r="M161" s="62" t="s">
        <v>3789</v>
      </c>
      <c r="N161" s="69"/>
    </row>
    <row r="162" spans="1:14" ht="14.25">
      <c r="A162" s="55">
        <v>150</v>
      </c>
      <c r="B162" s="63"/>
      <c r="C162" s="55" t="s">
        <v>834</v>
      </c>
      <c r="D162" s="55">
        <v>97010</v>
      </c>
      <c r="E162" s="55" t="s">
        <v>829</v>
      </c>
      <c r="F162" s="55" t="s">
        <v>89</v>
      </c>
      <c r="G162" s="55" t="s">
        <v>139</v>
      </c>
      <c r="H162" s="55" t="s">
        <v>3636</v>
      </c>
      <c r="I162" s="55" t="s">
        <v>3786</v>
      </c>
      <c r="J162" s="55" t="s">
        <v>3675</v>
      </c>
      <c r="K162" s="55" t="s">
        <v>3725</v>
      </c>
      <c r="L162" s="55" t="s">
        <v>3726</v>
      </c>
      <c r="M162" s="62" t="s">
        <v>3651</v>
      </c>
      <c r="N162" s="69"/>
    </row>
    <row r="163" spans="1:14" ht="14.25">
      <c r="A163" s="55">
        <v>151</v>
      </c>
      <c r="B163" s="63"/>
      <c r="C163" s="55" t="s">
        <v>835</v>
      </c>
      <c r="D163" s="55">
        <v>97010</v>
      </c>
      <c r="E163" s="55" t="s">
        <v>829</v>
      </c>
      <c r="F163" s="55" t="s">
        <v>89</v>
      </c>
      <c r="G163" s="55" t="s">
        <v>139</v>
      </c>
      <c r="H163" s="55" t="s">
        <v>3636</v>
      </c>
      <c r="I163" s="55" t="s">
        <v>3786</v>
      </c>
      <c r="J163" s="55" t="s">
        <v>3675</v>
      </c>
      <c r="K163" s="55" t="s">
        <v>3725</v>
      </c>
      <c r="L163" s="55" t="s">
        <v>3726</v>
      </c>
      <c r="M163" s="62" t="s">
        <v>3651</v>
      </c>
      <c r="N163" s="69"/>
    </row>
  </sheetData>
  <sheetProtection/>
  <mergeCells count="40">
    <mergeCell ref="A1:N1"/>
    <mergeCell ref="J2:L2"/>
    <mergeCell ref="A2:A3"/>
    <mergeCell ref="A22:A23"/>
    <mergeCell ref="A24:A25"/>
    <mergeCell ref="A30:A31"/>
    <mergeCell ref="A32:A33"/>
    <mergeCell ref="A34:A35"/>
    <mergeCell ref="A36:A37"/>
    <mergeCell ref="A38:A39"/>
    <mergeCell ref="A52:A53"/>
    <mergeCell ref="A87:A88"/>
    <mergeCell ref="B2:B3"/>
    <mergeCell ref="B22:B23"/>
    <mergeCell ref="B24:B25"/>
    <mergeCell ref="B30:B31"/>
    <mergeCell ref="B32:B33"/>
    <mergeCell ref="B34:B35"/>
    <mergeCell ref="B36:B37"/>
    <mergeCell ref="B38:B39"/>
    <mergeCell ref="B52:B53"/>
    <mergeCell ref="B87:B88"/>
    <mergeCell ref="C2:C3"/>
    <mergeCell ref="C22:C23"/>
    <mergeCell ref="C24:C25"/>
    <mergeCell ref="C30:C31"/>
    <mergeCell ref="C32:C33"/>
    <mergeCell ref="C34:C35"/>
    <mergeCell ref="C36:C37"/>
    <mergeCell ref="C38:C39"/>
    <mergeCell ref="C52:C53"/>
    <mergeCell ref="C87:C88"/>
    <mergeCell ref="D2:D3"/>
    <mergeCell ref="E2:E3"/>
    <mergeCell ref="F2:F3"/>
    <mergeCell ref="G2:G3"/>
    <mergeCell ref="H2:H3"/>
    <mergeCell ref="I2:I3"/>
    <mergeCell ref="M2:M3"/>
    <mergeCell ref="N2:N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20"/>
  <sheetViews>
    <sheetView workbookViewId="0" topLeftCell="A1">
      <selection activeCell="G22" sqref="G22"/>
    </sheetView>
  </sheetViews>
  <sheetFormatPr defaultColWidth="9.00390625" defaultRowHeight="14.25"/>
  <cols>
    <col min="1" max="1" width="5.00390625" style="0" bestFit="1" customWidth="1"/>
    <col min="2" max="2" width="36.125" style="0" bestFit="1" customWidth="1"/>
    <col min="3" max="3" width="12.25390625" style="0" bestFit="1" customWidth="1"/>
    <col min="4" max="4" width="8.50390625" style="0" bestFit="1" customWidth="1"/>
    <col min="5" max="5" width="11.00390625" style="0" bestFit="1" customWidth="1"/>
    <col min="6" max="6" width="13.50390625" style="0" customWidth="1"/>
    <col min="7" max="7" width="13.75390625" style="0" customWidth="1"/>
    <col min="8" max="8" width="18.00390625" style="0" customWidth="1"/>
    <col min="9" max="9" width="21.00390625" style="0" customWidth="1"/>
    <col min="10" max="10" width="19.375" style="0" customWidth="1"/>
  </cols>
  <sheetData>
    <row r="1" spans="1:10" ht="18.75">
      <c r="A1" s="49" t="s">
        <v>3792</v>
      </c>
      <c r="B1" s="49"/>
      <c r="C1" s="49"/>
      <c r="D1" s="49"/>
      <c r="E1" s="49"/>
      <c r="F1" s="49"/>
      <c r="G1" s="49"/>
      <c r="H1" s="49"/>
      <c r="I1" s="49"/>
      <c r="J1" s="49"/>
    </row>
    <row r="2" spans="1:10" ht="14.25">
      <c r="A2" s="50" t="s">
        <v>100</v>
      </c>
      <c r="B2" s="50" t="s">
        <v>598</v>
      </c>
      <c r="C2" s="50" t="s">
        <v>3793</v>
      </c>
      <c r="D2" s="50" t="s">
        <v>3794</v>
      </c>
      <c r="E2" s="50" t="s">
        <v>3795</v>
      </c>
      <c r="F2" s="51" t="s">
        <v>3796</v>
      </c>
      <c r="G2" s="51"/>
      <c r="H2" s="51"/>
      <c r="I2" s="51"/>
      <c r="J2" s="51"/>
    </row>
    <row r="3" spans="1:10" ht="14.25">
      <c r="A3" s="52"/>
      <c r="B3" s="52"/>
      <c r="C3" s="52"/>
      <c r="D3" s="52"/>
      <c r="E3" s="52"/>
      <c r="F3" s="53" t="s">
        <v>3797</v>
      </c>
      <c r="G3" s="51" t="s">
        <v>3798</v>
      </c>
      <c r="H3" s="53" t="s">
        <v>3799</v>
      </c>
      <c r="I3" s="53" t="s">
        <v>3800</v>
      </c>
      <c r="J3" s="53" t="s">
        <v>3801</v>
      </c>
    </row>
    <row r="4" spans="1:10" ht="22.5">
      <c r="A4" s="54">
        <v>1</v>
      </c>
      <c r="B4" s="55" t="s">
        <v>620</v>
      </c>
      <c r="C4" s="55" t="s">
        <v>1719</v>
      </c>
      <c r="D4" s="11" t="s">
        <v>3802</v>
      </c>
      <c r="E4" s="11" t="s">
        <v>3803</v>
      </c>
      <c r="F4" s="11">
        <v>85</v>
      </c>
      <c r="G4" s="11"/>
      <c r="H4" s="11">
        <v>70</v>
      </c>
      <c r="I4" s="11">
        <v>75</v>
      </c>
      <c r="J4" s="11">
        <v>45</v>
      </c>
    </row>
    <row r="5" spans="1:10" ht="14.25">
      <c r="A5" s="54">
        <v>2</v>
      </c>
      <c r="B5" s="55" t="s">
        <v>621</v>
      </c>
      <c r="C5" s="55" t="s">
        <v>1719</v>
      </c>
      <c r="D5" s="11" t="s">
        <v>3802</v>
      </c>
      <c r="E5" s="11" t="s">
        <v>3803</v>
      </c>
      <c r="F5" s="11">
        <v>85</v>
      </c>
      <c r="G5" s="11"/>
      <c r="H5" s="11">
        <v>70</v>
      </c>
      <c r="I5" s="11">
        <v>75</v>
      </c>
      <c r="J5" s="11">
        <v>45</v>
      </c>
    </row>
    <row r="6" spans="1:10" ht="14.25">
      <c r="A6" s="54">
        <v>3</v>
      </c>
      <c r="B6" s="55" t="s">
        <v>3704</v>
      </c>
      <c r="C6" s="55" t="s">
        <v>1719</v>
      </c>
      <c r="D6" s="11" t="s">
        <v>3802</v>
      </c>
      <c r="E6" s="11" t="s">
        <v>3803</v>
      </c>
      <c r="F6" s="11">
        <v>85</v>
      </c>
      <c r="G6" s="11"/>
      <c r="H6" s="11">
        <v>70</v>
      </c>
      <c r="I6" s="11">
        <v>75</v>
      </c>
      <c r="J6" s="11">
        <v>45</v>
      </c>
    </row>
    <row r="7" spans="1:10" ht="14.25">
      <c r="A7" s="54">
        <v>4</v>
      </c>
      <c r="B7" s="55" t="s">
        <v>3804</v>
      </c>
      <c r="C7" s="55" t="s">
        <v>1719</v>
      </c>
      <c r="D7" s="11" t="s">
        <v>3802</v>
      </c>
      <c r="E7" s="11" t="s">
        <v>3803</v>
      </c>
      <c r="F7" s="11">
        <v>85</v>
      </c>
      <c r="G7" s="11"/>
      <c r="H7" s="11">
        <v>70</v>
      </c>
      <c r="I7" s="11">
        <v>75</v>
      </c>
      <c r="J7" s="11">
        <v>45</v>
      </c>
    </row>
    <row r="8" spans="1:10" ht="14.25">
      <c r="A8" s="54">
        <v>5</v>
      </c>
      <c r="B8" s="55" t="s">
        <v>624</v>
      </c>
      <c r="C8" s="55" t="s">
        <v>1719</v>
      </c>
      <c r="D8" s="11" t="s">
        <v>3802</v>
      </c>
      <c r="E8" s="11" t="s">
        <v>3803</v>
      </c>
      <c r="F8" s="11">
        <v>85</v>
      </c>
      <c r="G8" s="11"/>
      <c r="H8" s="11">
        <v>70</v>
      </c>
      <c r="I8" s="11">
        <v>75</v>
      </c>
      <c r="J8" s="11">
        <v>45</v>
      </c>
    </row>
    <row r="9" spans="1:10" ht="14.25">
      <c r="A9" s="54">
        <v>6</v>
      </c>
      <c r="B9" s="55" t="s">
        <v>625</v>
      </c>
      <c r="C9" s="55" t="s">
        <v>1719</v>
      </c>
      <c r="D9" s="11" t="s">
        <v>3802</v>
      </c>
      <c r="E9" s="11" t="s">
        <v>3803</v>
      </c>
      <c r="F9" s="11">
        <v>85</v>
      </c>
      <c r="G9" s="11"/>
      <c r="H9" s="11">
        <v>70</v>
      </c>
      <c r="I9" s="11">
        <v>75</v>
      </c>
      <c r="J9" s="11">
        <v>45</v>
      </c>
    </row>
    <row r="10" spans="1:10" ht="14.25">
      <c r="A10" s="54">
        <v>7</v>
      </c>
      <c r="B10" s="55" t="s">
        <v>149</v>
      </c>
      <c r="C10" s="55" t="s">
        <v>1719</v>
      </c>
      <c r="D10" s="11" t="s">
        <v>3802</v>
      </c>
      <c r="E10" s="11" t="s">
        <v>3803</v>
      </c>
      <c r="F10" s="11">
        <v>85</v>
      </c>
      <c r="G10" s="11"/>
      <c r="H10" s="11">
        <v>70</v>
      </c>
      <c r="I10" s="11">
        <v>75</v>
      </c>
      <c r="J10" s="11">
        <v>45</v>
      </c>
    </row>
    <row r="11" spans="1:10" ht="22.5">
      <c r="A11" s="54">
        <v>8</v>
      </c>
      <c r="B11" s="55" t="s">
        <v>626</v>
      </c>
      <c r="C11" s="55" t="s">
        <v>1719</v>
      </c>
      <c r="D11" s="11" t="s">
        <v>3802</v>
      </c>
      <c r="E11" s="11" t="s">
        <v>3803</v>
      </c>
      <c r="F11" s="11">
        <v>85</v>
      </c>
      <c r="G11" s="11"/>
      <c r="H11" s="11">
        <v>70</v>
      </c>
      <c r="I11" s="11">
        <v>75</v>
      </c>
      <c r="J11" s="11">
        <v>45</v>
      </c>
    </row>
    <row r="12" spans="1:10" ht="22.5">
      <c r="A12" s="54">
        <v>9</v>
      </c>
      <c r="B12" s="55" t="s">
        <v>627</v>
      </c>
      <c r="C12" s="55" t="s">
        <v>1719</v>
      </c>
      <c r="D12" s="11" t="s">
        <v>3802</v>
      </c>
      <c r="E12" s="11" t="s">
        <v>3803</v>
      </c>
      <c r="F12" s="11">
        <v>85</v>
      </c>
      <c r="G12" s="11"/>
      <c r="H12" s="11">
        <v>70</v>
      </c>
      <c r="I12" s="11">
        <v>75</v>
      </c>
      <c r="J12" s="11">
        <v>45</v>
      </c>
    </row>
    <row r="13" spans="1:10" ht="22.5">
      <c r="A13" s="54">
        <v>10</v>
      </c>
      <c r="B13" s="55" t="s">
        <v>628</v>
      </c>
      <c r="C13" s="55" t="s">
        <v>1719</v>
      </c>
      <c r="D13" s="11" t="s">
        <v>3802</v>
      </c>
      <c r="E13" s="11" t="s">
        <v>3803</v>
      </c>
      <c r="F13" s="11">
        <v>85</v>
      </c>
      <c r="G13" s="11"/>
      <c r="H13" s="11">
        <v>70</v>
      </c>
      <c r="I13" s="11">
        <v>75</v>
      </c>
      <c r="J13" s="11">
        <v>45</v>
      </c>
    </row>
    <row r="14" spans="1:10" ht="22.5">
      <c r="A14" s="54">
        <v>11</v>
      </c>
      <c r="B14" s="55" t="s">
        <v>629</v>
      </c>
      <c r="C14" s="55" t="s">
        <v>1719</v>
      </c>
      <c r="D14" s="11" t="s">
        <v>3802</v>
      </c>
      <c r="E14" s="11" t="s">
        <v>3803</v>
      </c>
      <c r="F14" s="11">
        <v>85</v>
      </c>
      <c r="G14" s="11"/>
      <c r="H14" s="11">
        <v>70</v>
      </c>
      <c r="I14" s="11">
        <v>75</v>
      </c>
      <c r="J14" s="11">
        <v>45</v>
      </c>
    </row>
    <row r="15" spans="1:10" ht="22.5">
      <c r="A15" s="54">
        <v>12</v>
      </c>
      <c r="B15" s="55" t="s">
        <v>630</v>
      </c>
      <c r="C15" s="55" t="s">
        <v>1719</v>
      </c>
      <c r="D15" s="11" t="s">
        <v>3802</v>
      </c>
      <c r="E15" s="11" t="s">
        <v>3803</v>
      </c>
      <c r="F15" s="11">
        <v>85</v>
      </c>
      <c r="G15" s="11"/>
      <c r="H15" s="11">
        <v>70</v>
      </c>
      <c r="I15" s="11">
        <v>75</v>
      </c>
      <c r="J15" s="11">
        <v>45</v>
      </c>
    </row>
    <row r="16" spans="1:10" ht="22.5">
      <c r="A16" s="54">
        <v>13</v>
      </c>
      <c r="B16" s="55" t="s">
        <v>631</v>
      </c>
      <c r="C16" s="55" t="s">
        <v>1719</v>
      </c>
      <c r="D16" s="11" t="s">
        <v>3802</v>
      </c>
      <c r="E16" s="11" t="s">
        <v>3803</v>
      </c>
      <c r="F16" s="11">
        <v>85</v>
      </c>
      <c r="G16" s="11"/>
      <c r="H16" s="11">
        <v>70</v>
      </c>
      <c r="I16" s="11">
        <v>75</v>
      </c>
      <c r="J16" s="11">
        <v>45</v>
      </c>
    </row>
    <row r="17" spans="1:10" ht="14.25">
      <c r="A17" s="54">
        <v>14</v>
      </c>
      <c r="B17" s="55" t="s">
        <v>632</v>
      </c>
      <c r="C17" s="55" t="s">
        <v>1719</v>
      </c>
      <c r="D17" s="11" t="s">
        <v>3802</v>
      </c>
      <c r="E17" s="11" t="s">
        <v>3803</v>
      </c>
      <c r="F17" s="11">
        <v>85</v>
      </c>
      <c r="G17" s="11"/>
      <c r="H17" s="11">
        <v>70</v>
      </c>
      <c r="I17" s="11">
        <v>75</v>
      </c>
      <c r="J17" s="11">
        <v>45</v>
      </c>
    </row>
    <row r="18" spans="1:10" ht="22.5">
      <c r="A18" s="54">
        <v>15</v>
      </c>
      <c r="B18" s="55" t="s">
        <v>633</v>
      </c>
      <c r="C18" s="55" t="s">
        <v>1719</v>
      </c>
      <c r="D18" s="11" t="s">
        <v>3802</v>
      </c>
      <c r="E18" s="11" t="s">
        <v>3803</v>
      </c>
      <c r="F18" s="11">
        <v>85</v>
      </c>
      <c r="G18" s="11"/>
      <c r="H18" s="11">
        <v>70</v>
      </c>
      <c r="I18" s="11">
        <v>75</v>
      </c>
      <c r="J18" s="11">
        <v>45</v>
      </c>
    </row>
    <row r="19" spans="1:10" ht="14.25">
      <c r="A19" s="54">
        <v>16</v>
      </c>
      <c r="B19" s="55" t="s">
        <v>634</v>
      </c>
      <c r="C19" s="55" t="s">
        <v>1719</v>
      </c>
      <c r="D19" s="56" t="s">
        <v>3802</v>
      </c>
      <c r="E19" s="11" t="s">
        <v>3803</v>
      </c>
      <c r="F19" s="11">
        <v>85</v>
      </c>
      <c r="G19" s="11"/>
      <c r="H19" s="11">
        <v>70</v>
      </c>
      <c r="I19" s="11">
        <v>75</v>
      </c>
      <c r="J19" s="11">
        <v>45</v>
      </c>
    </row>
    <row r="20" spans="1:10" ht="14.25">
      <c r="A20" s="54">
        <v>17</v>
      </c>
      <c r="B20" s="57" t="s">
        <v>3805</v>
      </c>
      <c r="C20" s="57" t="s">
        <v>38</v>
      </c>
      <c r="D20" s="14" t="s">
        <v>175</v>
      </c>
      <c r="E20" s="57" t="s">
        <v>1219</v>
      </c>
      <c r="F20" s="11">
        <v>85</v>
      </c>
      <c r="G20" s="11">
        <v>85</v>
      </c>
      <c r="H20" s="11">
        <v>50</v>
      </c>
      <c r="I20" s="11">
        <v>50</v>
      </c>
      <c r="J20" s="11">
        <v>40</v>
      </c>
    </row>
    <row r="21" spans="1:10" ht="14.25">
      <c r="A21" s="54">
        <v>18</v>
      </c>
      <c r="B21" s="55" t="s">
        <v>641</v>
      </c>
      <c r="C21" s="57" t="s">
        <v>38</v>
      </c>
      <c r="D21" s="14" t="s">
        <v>139</v>
      </c>
      <c r="E21" s="11" t="s">
        <v>3803</v>
      </c>
      <c r="F21" s="11">
        <v>85</v>
      </c>
      <c r="G21" s="11">
        <v>85</v>
      </c>
      <c r="H21" s="11">
        <v>50</v>
      </c>
      <c r="I21" s="11">
        <v>50</v>
      </c>
      <c r="J21" s="11">
        <v>40</v>
      </c>
    </row>
    <row r="22" spans="1:10" ht="14.25">
      <c r="A22" s="54">
        <v>19</v>
      </c>
      <c r="B22" s="55" t="s">
        <v>642</v>
      </c>
      <c r="C22" s="57" t="s">
        <v>38</v>
      </c>
      <c r="D22" s="11" t="s">
        <v>3802</v>
      </c>
      <c r="E22" s="11" t="s">
        <v>3806</v>
      </c>
      <c r="F22" s="11">
        <v>95</v>
      </c>
      <c r="G22" s="11">
        <v>85</v>
      </c>
      <c r="H22" s="11">
        <v>50</v>
      </c>
      <c r="I22" s="11">
        <v>50</v>
      </c>
      <c r="J22" s="11">
        <v>40</v>
      </c>
    </row>
    <row r="23" spans="1:10" ht="14.25">
      <c r="A23" s="54">
        <v>20</v>
      </c>
      <c r="B23" s="55" t="s">
        <v>643</v>
      </c>
      <c r="C23" s="57" t="s">
        <v>38</v>
      </c>
      <c r="D23" s="11" t="s">
        <v>3807</v>
      </c>
      <c r="E23" s="57" t="s">
        <v>3808</v>
      </c>
      <c r="F23" s="11" t="s">
        <v>3809</v>
      </c>
      <c r="G23" s="11">
        <v>85</v>
      </c>
      <c r="H23" s="11">
        <v>50</v>
      </c>
      <c r="I23" s="11">
        <v>50</v>
      </c>
      <c r="J23" s="11">
        <v>40</v>
      </c>
    </row>
    <row r="24" spans="1:10" ht="14.25">
      <c r="A24" s="54">
        <v>21</v>
      </c>
      <c r="B24" s="55" t="s">
        <v>3810</v>
      </c>
      <c r="C24" s="57" t="s">
        <v>38</v>
      </c>
      <c r="D24" s="14" t="s">
        <v>175</v>
      </c>
      <c r="E24" s="14" t="s">
        <v>3811</v>
      </c>
      <c r="F24" s="11" t="s">
        <v>3809</v>
      </c>
      <c r="G24" s="11">
        <v>85</v>
      </c>
      <c r="H24" s="11">
        <v>50</v>
      </c>
      <c r="I24" s="11">
        <v>50</v>
      </c>
      <c r="J24" s="11">
        <v>40</v>
      </c>
    </row>
    <row r="25" spans="1:10" ht="14.25">
      <c r="A25" s="54">
        <v>22</v>
      </c>
      <c r="B25" s="55" t="s">
        <v>646</v>
      </c>
      <c r="C25" s="57" t="s">
        <v>38</v>
      </c>
      <c r="D25" s="11" t="s">
        <v>3802</v>
      </c>
      <c r="E25" s="57" t="s">
        <v>3808</v>
      </c>
      <c r="F25" s="11" t="s">
        <v>3809</v>
      </c>
      <c r="G25" s="11">
        <v>85</v>
      </c>
      <c r="H25" s="11">
        <v>50</v>
      </c>
      <c r="I25" s="11">
        <v>50</v>
      </c>
      <c r="J25" s="11">
        <v>40</v>
      </c>
    </row>
    <row r="26" spans="1:10" ht="14.25">
      <c r="A26" s="54">
        <v>23</v>
      </c>
      <c r="B26" s="55" t="s">
        <v>647</v>
      </c>
      <c r="C26" s="57" t="s">
        <v>38</v>
      </c>
      <c r="D26" s="11" t="s">
        <v>3802</v>
      </c>
      <c r="E26" s="11" t="s">
        <v>3803</v>
      </c>
      <c r="F26" s="11">
        <v>85</v>
      </c>
      <c r="G26" s="11">
        <v>85</v>
      </c>
      <c r="H26" s="11">
        <v>50</v>
      </c>
      <c r="I26" s="11">
        <v>50</v>
      </c>
      <c r="J26" s="11">
        <v>40</v>
      </c>
    </row>
    <row r="27" spans="1:10" ht="14.25">
      <c r="A27" s="54">
        <v>24</v>
      </c>
      <c r="B27" s="57" t="s">
        <v>649</v>
      </c>
      <c r="C27" s="57" t="s">
        <v>38</v>
      </c>
      <c r="D27" s="11" t="s">
        <v>3802</v>
      </c>
      <c r="E27" s="11" t="s">
        <v>3803</v>
      </c>
      <c r="F27" s="11">
        <v>85</v>
      </c>
      <c r="G27" s="11">
        <v>85</v>
      </c>
      <c r="H27" s="11">
        <v>50</v>
      </c>
      <c r="I27" s="11">
        <v>50</v>
      </c>
      <c r="J27" s="11">
        <v>40</v>
      </c>
    </row>
    <row r="28" spans="1:10" ht="14.25">
      <c r="A28" s="54">
        <v>25</v>
      </c>
      <c r="B28" s="55" t="s">
        <v>210</v>
      </c>
      <c r="C28" s="57" t="s">
        <v>41</v>
      </c>
      <c r="D28" s="11" t="s">
        <v>3802</v>
      </c>
      <c r="E28" s="11" t="s">
        <v>3806</v>
      </c>
      <c r="F28" s="11">
        <v>95</v>
      </c>
      <c r="G28" s="11">
        <v>85</v>
      </c>
      <c r="H28" s="11">
        <v>50</v>
      </c>
      <c r="I28" s="11">
        <v>50</v>
      </c>
      <c r="J28" s="11">
        <v>40</v>
      </c>
    </row>
    <row r="29" spans="1:10" ht="14.25">
      <c r="A29" s="54">
        <v>26</v>
      </c>
      <c r="B29" s="55" t="s">
        <v>653</v>
      </c>
      <c r="C29" s="57" t="s">
        <v>42</v>
      </c>
      <c r="D29" s="11" t="s">
        <v>3802</v>
      </c>
      <c r="E29" s="11" t="s">
        <v>3803</v>
      </c>
      <c r="F29" s="11">
        <v>83</v>
      </c>
      <c r="G29" s="11">
        <v>83</v>
      </c>
      <c r="H29" s="11">
        <v>55</v>
      </c>
      <c r="I29" s="11">
        <v>50</v>
      </c>
      <c r="J29" s="11">
        <v>40</v>
      </c>
    </row>
    <row r="30" spans="1:10" ht="14.25">
      <c r="A30" s="54">
        <v>27</v>
      </c>
      <c r="B30" s="55" t="s">
        <v>656</v>
      </c>
      <c r="C30" s="57" t="s">
        <v>42</v>
      </c>
      <c r="D30" s="11" t="s">
        <v>3802</v>
      </c>
      <c r="E30" s="11" t="s">
        <v>3803</v>
      </c>
      <c r="F30" s="11">
        <v>83</v>
      </c>
      <c r="G30" s="11">
        <v>83</v>
      </c>
      <c r="H30" s="11">
        <v>55</v>
      </c>
      <c r="I30" s="11">
        <v>50</v>
      </c>
      <c r="J30" s="11">
        <v>40</v>
      </c>
    </row>
    <row r="31" spans="1:10" ht="14.25">
      <c r="A31" s="54">
        <v>28</v>
      </c>
      <c r="B31" s="55" t="s">
        <v>227</v>
      </c>
      <c r="C31" s="57" t="s">
        <v>48</v>
      </c>
      <c r="D31" s="11" t="s">
        <v>3802</v>
      </c>
      <c r="E31" s="11" t="s">
        <v>3803</v>
      </c>
      <c r="F31" s="11">
        <v>83</v>
      </c>
      <c r="G31" s="11">
        <v>83</v>
      </c>
      <c r="H31" s="11">
        <v>55</v>
      </c>
      <c r="I31" s="11">
        <v>50</v>
      </c>
      <c r="J31" s="11">
        <v>40</v>
      </c>
    </row>
    <row r="32" spans="1:10" ht="14.25">
      <c r="A32" s="54">
        <v>29</v>
      </c>
      <c r="B32" s="55" t="s">
        <v>230</v>
      </c>
      <c r="C32" s="57" t="s">
        <v>45</v>
      </c>
      <c r="D32" s="11" t="s">
        <v>3802</v>
      </c>
      <c r="E32" s="11" t="s">
        <v>3803</v>
      </c>
      <c r="F32" s="11">
        <v>83</v>
      </c>
      <c r="G32" s="11">
        <v>83</v>
      </c>
      <c r="H32" s="11">
        <v>55</v>
      </c>
      <c r="I32" s="11">
        <v>50</v>
      </c>
      <c r="J32" s="11">
        <v>40</v>
      </c>
    </row>
    <row r="33" spans="1:10" ht="14.25">
      <c r="A33" s="54">
        <v>30</v>
      </c>
      <c r="B33" s="55" t="s">
        <v>249</v>
      </c>
      <c r="C33" s="57" t="s">
        <v>52</v>
      </c>
      <c r="D33" s="14" t="s">
        <v>175</v>
      </c>
      <c r="E33" s="11" t="s">
        <v>3803</v>
      </c>
      <c r="F33" s="11">
        <v>85</v>
      </c>
      <c r="G33" s="11">
        <v>90</v>
      </c>
      <c r="H33" s="11">
        <v>50</v>
      </c>
      <c r="I33" s="11">
        <v>60</v>
      </c>
      <c r="J33" s="11">
        <v>40</v>
      </c>
    </row>
    <row r="34" spans="1:10" ht="14.25">
      <c r="A34" s="54">
        <v>31</v>
      </c>
      <c r="B34" s="55" t="s">
        <v>2838</v>
      </c>
      <c r="C34" s="57" t="s">
        <v>52</v>
      </c>
      <c r="D34" s="14" t="s">
        <v>175</v>
      </c>
      <c r="E34" s="11" t="s">
        <v>3803</v>
      </c>
      <c r="F34" s="11">
        <v>85</v>
      </c>
      <c r="G34" s="11">
        <v>90</v>
      </c>
      <c r="H34" s="11">
        <v>50</v>
      </c>
      <c r="I34" s="11">
        <v>60</v>
      </c>
      <c r="J34" s="11">
        <v>40</v>
      </c>
    </row>
    <row r="35" spans="1:10" ht="14.25">
      <c r="A35" s="54">
        <v>32</v>
      </c>
      <c r="B35" s="55" t="s">
        <v>673</v>
      </c>
      <c r="C35" s="57" t="s">
        <v>52</v>
      </c>
      <c r="D35" s="11" t="s">
        <v>3807</v>
      </c>
      <c r="E35" s="11" t="s">
        <v>3803</v>
      </c>
      <c r="F35" s="11">
        <v>85</v>
      </c>
      <c r="G35" s="11">
        <v>90</v>
      </c>
      <c r="H35" s="11">
        <v>50</v>
      </c>
      <c r="I35" s="11">
        <v>60</v>
      </c>
      <c r="J35" s="11">
        <v>40</v>
      </c>
    </row>
    <row r="36" spans="1:10" ht="14.25">
      <c r="A36" s="54">
        <v>33</v>
      </c>
      <c r="B36" s="55" t="s">
        <v>674</v>
      </c>
      <c r="C36" s="57" t="s">
        <v>52</v>
      </c>
      <c r="D36" s="11" t="s">
        <v>3807</v>
      </c>
      <c r="E36" s="11" t="s">
        <v>3803</v>
      </c>
      <c r="F36" s="11">
        <v>85</v>
      </c>
      <c r="G36" s="11">
        <v>90</v>
      </c>
      <c r="H36" s="11">
        <v>50</v>
      </c>
      <c r="I36" s="11">
        <v>60</v>
      </c>
      <c r="J36" s="11">
        <v>40</v>
      </c>
    </row>
    <row r="37" spans="1:10" ht="14.25">
      <c r="A37" s="54">
        <v>34</v>
      </c>
      <c r="B37" s="55" t="s">
        <v>675</v>
      </c>
      <c r="C37" s="57" t="s">
        <v>52</v>
      </c>
      <c r="D37" s="11" t="s">
        <v>3802</v>
      </c>
      <c r="E37" s="11" t="s">
        <v>3803</v>
      </c>
      <c r="F37" s="11">
        <v>85</v>
      </c>
      <c r="G37" s="11">
        <v>90</v>
      </c>
      <c r="H37" s="11">
        <v>50</v>
      </c>
      <c r="I37" s="11">
        <v>60</v>
      </c>
      <c r="J37" s="11">
        <v>40</v>
      </c>
    </row>
    <row r="38" spans="1:10" ht="14.25">
      <c r="A38" s="54">
        <v>35</v>
      </c>
      <c r="B38" s="55" t="s">
        <v>683</v>
      </c>
      <c r="C38" s="57" t="s">
        <v>2563</v>
      </c>
      <c r="D38" s="11" t="s">
        <v>3802</v>
      </c>
      <c r="E38" s="11" t="s">
        <v>3803</v>
      </c>
      <c r="F38" s="11">
        <v>80</v>
      </c>
      <c r="G38" s="11">
        <v>83</v>
      </c>
      <c r="H38" s="11">
        <v>50</v>
      </c>
      <c r="I38" s="11">
        <v>50</v>
      </c>
      <c r="J38" s="11">
        <v>60</v>
      </c>
    </row>
    <row r="39" spans="1:10" ht="14.25">
      <c r="A39" s="54">
        <v>36</v>
      </c>
      <c r="B39" s="55" t="s">
        <v>684</v>
      </c>
      <c r="C39" s="57" t="s">
        <v>2563</v>
      </c>
      <c r="D39" s="11" t="s">
        <v>3802</v>
      </c>
      <c r="E39" s="11" t="s">
        <v>3803</v>
      </c>
      <c r="F39" s="11">
        <v>80</v>
      </c>
      <c r="G39" s="11">
        <v>83</v>
      </c>
      <c r="H39" s="11">
        <v>50</v>
      </c>
      <c r="I39" s="11">
        <v>50</v>
      </c>
      <c r="J39" s="11">
        <v>60</v>
      </c>
    </row>
    <row r="40" spans="1:10" ht="14.25">
      <c r="A40" s="54">
        <v>37</v>
      </c>
      <c r="B40" s="55" t="s">
        <v>688</v>
      </c>
      <c r="C40" s="57" t="s">
        <v>59</v>
      </c>
      <c r="D40" s="11" t="s">
        <v>3802</v>
      </c>
      <c r="E40" s="11" t="s">
        <v>3806</v>
      </c>
      <c r="F40" s="11">
        <v>95</v>
      </c>
      <c r="G40" s="11">
        <v>80</v>
      </c>
      <c r="H40" s="11">
        <v>50</v>
      </c>
      <c r="I40" s="11">
        <v>50</v>
      </c>
      <c r="J40" s="11">
        <v>60</v>
      </c>
    </row>
    <row r="41" spans="1:10" ht="14.25">
      <c r="A41" s="54">
        <v>38</v>
      </c>
      <c r="B41" s="55" t="s">
        <v>283</v>
      </c>
      <c r="C41" s="57" t="s">
        <v>61</v>
      </c>
      <c r="D41" s="11" t="s">
        <v>3802</v>
      </c>
      <c r="E41" s="11" t="s">
        <v>3803</v>
      </c>
      <c r="F41" s="11">
        <v>82</v>
      </c>
      <c r="G41" s="11">
        <v>90</v>
      </c>
      <c r="H41" s="11">
        <v>50</v>
      </c>
      <c r="I41" s="11">
        <v>50</v>
      </c>
      <c r="J41" s="11">
        <v>60</v>
      </c>
    </row>
    <row r="42" spans="1:10" ht="14.25">
      <c r="A42" s="54">
        <v>39</v>
      </c>
      <c r="B42" s="55" t="s">
        <v>698</v>
      </c>
      <c r="C42" s="57" t="s">
        <v>66</v>
      </c>
      <c r="D42" s="11" t="s">
        <v>3807</v>
      </c>
      <c r="E42" s="11" t="s">
        <v>3803</v>
      </c>
      <c r="F42" s="11">
        <v>80</v>
      </c>
      <c r="G42" s="11">
        <v>82</v>
      </c>
      <c r="H42" s="11">
        <v>50</v>
      </c>
      <c r="I42" s="11">
        <v>50</v>
      </c>
      <c r="J42" s="11">
        <v>60</v>
      </c>
    </row>
    <row r="43" spans="1:10" ht="14.25">
      <c r="A43" s="54">
        <v>40</v>
      </c>
      <c r="B43" s="55" t="s">
        <v>700</v>
      </c>
      <c r="C43" s="57" t="s">
        <v>66</v>
      </c>
      <c r="D43" s="11" t="s">
        <v>3807</v>
      </c>
      <c r="E43" s="11" t="s">
        <v>3803</v>
      </c>
      <c r="F43" s="11">
        <v>80</v>
      </c>
      <c r="G43" s="11">
        <v>82</v>
      </c>
      <c r="H43" s="11">
        <v>50</v>
      </c>
      <c r="I43" s="11">
        <v>50</v>
      </c>
      <c r="J43" s="11">
        <v>60</v>
      </c>
    </row>
    <row r="44" spans="1:10" ht="14.25">
      <c r="A44" s="54">
        <v>41</v>
      </c>
      <c r="B44" s="55" t="s">
        <v>701</v>
      </c>
      <c r="C44" s="57" t="s">
        <v>702</v>
      </c>
      <c r="D44" s="11" t="s">
        <v>3812</v>
      </c>
      <c r="E44" s="11" t="s">
        <v>3806</v>
      </c>
      <c r="F44" s="11">
        <v>95</v>
      </c>
      <c r="G44" s="11">
        <v>80</v>
      </c>
      <c r="H44" s="11">
        <v>50</v>
      </c>
      <c r="I44" s="11">
        <v>50</v>
      </c>
      <c r="J44" s="11">
        <v>60</v>
      </c>
    </row>
    <row r="45" spans="1:10" ht="14.25">
      <c r="A45" s="54">
        <v>42</v>
      </c>
      <c r="B45" s="55" t="s">
        <v>709</v>
      </c>
      <c r="C45" s="57" t="s">
        <v>2854</v>
      </c>
      <c r="D45" s="11" t="s">
        <v>3807</v>
      </c>
      <c r="E45" s="11" t="s">
        <v>3813</v>
      </c>
      <c r="F45" s="11" t="s">
        <v>3814</v>
      </c>
      <c r="G45" s="11">
        <v>85</v>
      </c>
      <c r="H45" s="11">
        <v>50</v>
      </c>
      <c r="I45" s="11">
        <v>50</v>
      </c>
      <c r="J45" s="11">
        <v>60</v>
      </c>
    </row>
    <row r="46" spans="1:10" ht="14.25">
      <c r="A46" s="54">
        <v>43</v>
      </c>
      <c r="B46" s="55" t="s">
        <v>710</v>
      </c>
      <c r="C46" s="57" t="s">
        <v>2854</v>
      </c>
      <c r="D46" s="11" t="s">
        <v>3807</v>
      </c>
      <c r="E46" s="11" t="s">
        <v>3806</v>
      </c>
      <c r="F46" s="11">
        <v>90</v>
      </c>
      <c r="G46" s="11">
        <v>85</v>
      </c>
      <c r="H46" s="11">
        <v>50</v>
      </c>
      <c r="I46" s="11">
        <v>50</v>
      </c>
      <c r="J46" s="11">
        <v>60</v>
      </c>
    </row>
    <row r="47" spans="1:10" ht="14.25">
      <c r="A47" s="54">
        <v>44</v>
      </c>
      <c r="B47" s="55" t="s">
        <v>711</v>
      </c>
      <c r="C47" s="57" t="s">
        <v>2854</v>
      </c>
      <c r="D47" s="11" t="s">
        <v>3807</v>
      </c>
      <c r="E47" s="11" t="s">
        <v>3806</v>
      </c>
      <c r="F47" s="11">
        <v>90</v>
      </c>
      <c r="G47" s="11">
        <v>85</v>
      </c>
      <c r="H47" s="11">
        <v>50</v>
      </c>
      <c r="I47" s="11">
        <v>50</v>
      </c>
      <c r="J47" s="11">
        <v>60</v>
      </c>
    </row>
    <row r="48" spans="1:10" ht="14.25">
      <c r="A48" s="54">
        <v>45</v>
      </c>
      <c r="B48" s="55" t="s">
        <v>712</v>
      </c>
      <c r="C48" s="57" t="s">
        <v>2854</v>
      </c>
      <c r="D48" s="11" t="s">
        <v>3807</v>
      </c>
      <c r="E48" s="11" t="s">
        <v>3803</v>
      </c>
      <c r="F48" s="11">
        <v>90</v>
      </c>
      <c r="G48" s="11">
        <v>85</v>
      </c>
      <c r="H48" s="11">
        <v>50</v>
      </c>
      <c r="I48" s="11">
        <v>50</v>
      </c>
      <c r="J48" s="11">
        <v>60</v>
      </c>
    </row>
    <row r="49" spans="1:10" ht="14.25">
      <c r="A49" s="54">
        <v>46</v>
      </c>
      <c r="B49" s="55" t="s">
        <v>3815</v>
      </c>
      <c r="C49" s="57" t="s">
        <v>75</v>
      </c>
      <c r="D49" s="11" t="s">
        <v>3807</v>
      </c>
      <c r="E49" s="11" t="s">
        <v>3803</v>
      </c>
      <c r="F49" s="11">
        <v>50</v>
      </c>
      <c r="G49" s="11"/>
      <c r="H49" s="11">
        <v>50</v>
      </c>
      <c r="I49" s="11">
        <v>50</v>
      </c>
      <c r="J49" s="11">
        <v>90</v>
      </c>
    </row>
    <row r="50" spans="1:10" ht="14.25">
      <c r="A50" s="54">
        <v>47</v>
      </c>
      <c r="B50" s="55" t="s">
        <v>1224</v>
      </c>
      <c r="C50" s="57" t="s">
        <v>75</v>
      </c>
      <c r="D50" s="11" t="s">
        <v>3802</v>
      </c>
      <c r="E50" s="11" t="s">
        <v>3803</v>
      </c>
      <c r="F50" s="11">
        <v>50</v>
      </c>
      <c r="G50" s="11"/>
      <c r="H50" s="11">
        <v>50</v>
      </c>
      <c r="I50" s="11">
        <v>50</v>
      </c>
      <c r="J50" s="11">
        <v>90</v>
      </c>
    </row>
    <row r="51" spans="1:10" ht="14.25">
      <c r="A51" s="54">
        <v>48</v>
      </c>
      <c r="B51" s="55" t="s">
        <v>3765</v>
      </c>
      <c r="C51" s="57" t="s">
        <v>75</v>
      </c>
      <c r="D51" s="11" t="s">
        <v>3807</v>
      </c>
      <c r="E51" s="11" t="s">
        <v>3803</v>
      </c>
      <c r="F51" s="11">
        <v>50</v>
      </c>
      <c r="G51" s="11"/>
      <c r="H51" s="11">
        <v>50</v>
      </c>
      <c r="I51" s="11">
        <v>50</v>
      </c>
      <c r="J51" s="11">
        <v>90</v>
      </c>
    </row>
    <row r="52" spans="1:10" ht="14.25">
      <c r="A52" s="54">
        <v>49</v>
      </c>
      <c r="B52" s="55" t="s">
        <v>2598</v>
      </c>
      <c r="C52" s="57" t="s">
        <v>75</v>
      </c>
      <c r="D52" s="11" t="s">
        <v>3802</v>
      </c>
      <c r="E52" s="11" t="s">
        <v>3803</v>
      </c>
      <c r="F52" s="11">
        <v>50</v>
      </c>
      <c r="G52" s="11"/>
      <c r="H52" s="11">
        <v>50</v>
      </c>
      <c r="I52" s="11">
        <v>50</v>
      </c>
      <c r="J52" s="11">
        <v>90</v>
      </c>
    </row>
    <row r="53" spans="1:10" ht="14.25">
      <c r="A53" s="54">
        <v>50</v>
      </c>
      <c r="B53" s="55" t="s">
        <v>3767</v>
      </c>
      <c r="C53" s="57" t="s">
        <v>75</v>
      </c>
      <c r="D53" s="11" t="s">
        <v>3816</v>
      </c>
      <c r="E53" s="11" t="s">
        <v>3803</v>
      </c>
      <c r="F53" s="11">
        <v>50</v>
      </c>
      <c r="G53" s="11"/>
      <c r="H53" s="11">
        <v>50</v>
      </c>
      <c r="I53" s="11">
        <v>50</v>
      </c>
      <c r="J53" s="11">
        <v>90</v>
      </c>
    </row>
    <row r="54" spans="1:10" ht="14.25">
      <c r="A54" s="54">
        <v>51</v>
      </c>
      <c r="B54" s="55" t="s">
        <v>723</v>
      </c>
      <c r="C54" s="57" t="s">
        <v>75</v>
      </c>
      <c r="D54" s="11" t="s">
        <v>3816</v>
      </c>
      <c r="E54" s="11" t="s">
        <v>3803</v>
      </c>
      <c r="F54" s="11">
        <v>50</v>
      </c>
      <c r="G54" s="11"/>
      <c r="H54" s="11">
        <v>50</v>
      </c>
      <c r="I54" s="11">
        <v>50</v>
      </c>
      <c r="J54" s="11">
        <v>90</v>
      </c>
    </row>
    <row r="55" spans="1:10" ht="14.25">
      <c r="A55" s="54">
        <v>52</v>
      </c>
      <c r="B55" s="55" t="s">
        <v>724</v>
      </c>
      <c r="C55" s="57" t="s">
        <v>75</v>
      </c>
      <c r="D55" s="11" t="s">
        <v>3802</v>
      </c>
      <c r="E55" s="11" t="s">
        <v>3803</v>
      </c>
      <c r="F55" s="11">
        <v>50</v>
      </c>
      <c r="G55" s="11"/>
      <c r="H55" s="11">
        <v>50</v>
      </c>
      <c r="I55" s="11">
        <v>50</v>
      </c>
      <c r="J55" s="11">
        <v>90</v>
      </c>
    </row>
    <row r="56" spans="1:10" ht="14.25">
      <c r="A56" s="54">
        <v>53</v>
      </c>
      <c r="B56" s="55" t="s">
        <v>728</v>
      </c>
      <c r="C56" s="57" t="s">
        <v>75</v>
      </c>
      <c r="D56" s="11" t="s">
        <v>3802</v>
      </c>
      <c r="E56" s="11" t="s">
        <v>3803</v>
      </c>
      <c r="F56" s="11">
        <v>50</v>
      </c>
      <c r="G56" s="11"/>
      <c r="H56" s="11">
        <v>50</v>
      </c>
      <c r="I56" s="11">
        <v>50</v>
      </c>
      <c r="J56" s="11">
        <v>90</v>
      </c>
    </row>
    <row r="57" spans="1:10" ht="14.25">
      <c r="A57" s="54">
        <v>54</v>
      </c>
      <c r="B57" s="55" t="s">
        <v>730</v>
      </c>
      <c r="C57" s="57" t="s">
        <v>75</v>
      </c>
      <c r="D57" s="11" t="s">
        <v>3802</v>
      </c>
      <c r="E57" s="11" t="s">
        <v>3803</v>
      </c>
      <c r="F57" s="11">
        <v>50</v>
      </c>
      <c r="G57" s="11"/>
      <c r="H57" s="11">
        <v>50</v>
      </c>
      <c r="I57" s="11">
        <v>50</v>
      </c>
      <c r="J57" s="11">
        <v>90</v>
      </c>
    </row>
    <row r="58" spans="1:10" ht="14.25">
      <c r="A58" s="54">
        <v>55</v>
      </c>
      <c r="B58" s="55" t="s">
        <v>732</v>
      </c>
      <c r="C58" s="57" t="s">
        <v>75</v>
      </c>
      <c r="D58" s="11" t="s">
        <v>3802</v>
      </c>
      <c r="E58" s="11" t="s">
        <v>3803</v>
      </c>
      <c r="F58" s="11">
        <v>50</v>
      </c>
      <c r="G58" s="11"/>
      <c r="H58" s="11">
        <v>50</v>
      </c>
      <c r="I58" s="11">
        <v>50</v>
      </c>
      <c r="J58" s="11">
        <v>90</v>
      </c>
    </row>
    <row r="59" spans="1:10" ht="14.25">
      <c r="A59" s="54">
        <v>56</v>
      </c>
      <c r="B59" s="55" t="s">
        <v>733</v>
      </c>
      <c r="C59" s="57" t="s">
        <v>2625</v>
      </c>
      <c r="D59" s="11" t="s">
        <v>3807</v>
      </c>
      <c r="E59" s="11" t="s">
        <v>3806</v>
      </c>
      <c r="F59" s="11">
        <v>95</v>
      </c>
      <c r="G59" s="11">
        <v>85</v>
      </c>
      <c r="H59" s="11">
        <v>50</v>
      </c>
      <c r="I59" s="11">
        <v>50</v>
      </c>
      <c r="J59" s="11">
        <v>95</v>
      </c>
    </row>
    <row r="60" spans="1:10" ht="22.5">
      <c r="A60" s="54">
        <v>57</v>
      </c>
      <c r="B60" s="55" t="s">
        <v>740</v>
      </c>
      <c r="C60" s="58" t="s">
        <v>388</v>
      </c>
      <c r="D60" s="11" t="s">
        <v>3807</v>
      </c>
      <c r="E60" s="11" t="s">
        <v>3806</v>
      </c>
      <c r="F60" s="11">
        <v>95</v>
      </c>
      <c r="G60" s="11">
        <v>85</v>
      </c>
      <c r="H60" s="11">
        <v>50</v>
      </c>
      <c r="I60" s="11">
        <v>50</v>
      </c>
      <c r="J60" s="11">
        <v>95</v>
      </c>
    </row>
    <row r="61" spans="1:10" ht="14.25">
      <c r="A61" s="54">
        <v>58</v>
      </c>
      <c r="B61" s="55" t="s">
        <v>742</v>
      </c>
      <c r="C61" s="57" t="s">
        <v>81</v>
      </c>
      <c r="D61" s="11" t="s">
        <v>3807</v>
      </c>
      <c r="E61" s="11" t="s">
        <v>3806</v>
      </c>
      <c r="F61" s="11">
        <v>95</v>
      </c>
      <c r="G61" s="11">
        <v>85</v>
      </c>
      <c r="H61" s="11">
        <v>50</v>
      </c>
      <c r="I61" s="11">
        <v>50</v>
      </c>
      <c r="J61" s="11">
        <v>95</v>
      </c>
    </row>
    <row r="62" spans="1:10" ht="14.25">
      <c r="A62" s="54">
        <v>59</v>
      </c>
      <c r="B62" s="55" t="s">
        <v>743</v>
      </c>
      <c r="C62" s="57" t="s">
        <v>81</v>
      </c>
      <c r="D62" s="11" t="s">
        <v>3807</v>
      </c>
      <c r="E62" s="11" t="s">
        <v>3806</v>
      </c>
      <c r="F62" s="11">
        <v>95</v>
      </c>
      <c r="G62" s="11">
        <v>85</v>
      </c>
      <c r="H62" s="11">
        <v>50</v>
      </c>
      <c r="I62" s="11">
        <v>50</v>
      </c>
      <c r="J62" s="11">
        <v>95</v>
      </c>
    </row>
    <row r="63" spans="1:10" ht="14.25">
      <c r="A63" s="54">
        <v>60</v>
      </c>
      <c r="B63" s="55" t="s">
        <v>2762</v>
      </c>
      <c r="C63" s="57" t="s">
        <v>81</v>
      </c>
      <c r="D63" s="11" t="s">
        <v>3807</v>
      </c>
      <c r="E63" s="11" t="s">
        <v>3803</v>
      </c>
      <c r="F63" s="11">
        <v>85</v>
      </c>
      <c r="G63" s="11">
        <v>85</v>
      </c>
      <c r="H63" s="11">
        <v>50</v>
      </c>
      <c r="I63" s="11">
        <v>50</v>
      </c>
      <c r="J63" s="11">
        <v>95</v>
      </c>
    </row>
    <row r="64" spans="1:10" ht="14.25">
      <c r="A64" s="54">
        <v>61</v>
      </c>
      <c r="B64" s="55" t="s">
        <v>3775</v>
      </c>
      <c r="C64" s="57" t="s">
        <v>81</v>
      </c>
      <c r="D64" s="11" t="s">
        <v>3807</v>
      </c>
      <c r="E64" s="11" t="s">
        <v>3803</v>
      </c>
      <c r="F64" s="11">
        <v>85</v>
      </c>
      <c r="G64" s="11">
        <v>85</v>
      </c>
      <c r="H64" s="11">
        <v>50</v>
      </c>
      <c r="I64" s="11">
        <v>50</v>
      </c>
      <c r="J64" s="11">
        <v>95</v>
      </c>
    </row>
    <row r="65" spans="1:10" ht="14.25">
      <c r="A65" s="54">
        <v>62</v>
      </c>
      <c r="B65" s="55" t="s">
        <v>3776</v>
      </c>
      <c r="C65" s="57" t="s">
        <v>81</v>
      </c>
      <c r="D65" s="11" t="s">
        <v>3807</v>
      </c>
      <c r="E65" s="11" t="s">
        <v>3813</v>
      </c>
      <c r="F65" s="11" t="s">
        <v>3809</v>
      </c>
      <c r="G65" s="11">
        <v>85</v>
      </c>
      <c r="H65" s="11">
        <v>50</v>
      </c>
      <c r="I65" s="11">
        <v>50</v>
      </c>
      <c r="J65" s="11">
        <v>95</v>
      </c>
    </row>
    <row r="66" spans="1:10" ht="14.25">
      <c r="A66" s="54">
        <v>63</v>
      </c>
      <c r="B66" s="55" t="s">
        <v>2939</v>
      </c>
      <c r="C66" s="57" t="s">
        <v>81</v>
      </c>
      <c r="D66" s="11" t="s">
        <v>3807</v>
      </c>
      <c r="E66" s="11" t="s">
        <v>3803</v>
      </c>
      <c r="F66" s="11">
        <v>85</v>
      </c>
      <c r="G66" s="11">
        <v>85</v>
      </c>
      <c r="H66" s="11">
        <v>50</v>
      </c>
      <c r="I66" s="11">
        <v>50</v>
      </c>
      <c r="J66" s="11">
        <v>95</v>
      </c>
    </row>
    <row r="67" spans="1:10" ht="14.25">
      <c r="A67" s="54">
        <v>64</v>
      </c>
      <c r="B67" s="55" t="s">
        <v>745</v>
      </c>
      <c r="C67" s="57" t="s">
        <v>81</v>
      </c>
      <c r="D67" s="11" t="s">
        <v>3807</v>
      </c>
      <c r="E67" s="11" t="s">
        <v>3803</v>
      </c>
      <c r="F67" s="11">
        <v>85</v>
      </c>
      <c r="G67" s="11">
        <v>85</v>
      </c>
      <c r="H67" s="11">
        <v>50</v>
      </c>
      <c r="I67" s="11">
        <v>50</v>
      </c>
      <c r="J67" s="11">
        <v>95</v>
      </c>
    </row>
    <row r="68" spans="1:10" ht="14.25">
      <c r="A68" s="54">
        <v>65</v>
      </c>
      <c r="B68" s="55" t="s">
        <v>746</v>
      </c>
      <c r="C68" s="57" t="s">
        <v>81</v>
      </c>
      <c r="D68" s="11" t="s">
        <v>3807</v>
      </c>
      <c r="E68" s="11" t="s">
        <v>3813</v>
      </c>
      <c r="F68" s="11" t="s">
        <v>3809</v>
      </c>
      <c r="G68" s="11">
        <v>85</v>
      </c>
      <c r="H68" s="11">
        <v>50</v>
      </c>
      <c r="I68" s="11">
        <v>50</v>
      </c>
      <c r="J68" s="11">
        <v>95</v>
      </c>
    </row>
    <row r="69" spans="1:10" ht="14.25">
      <c r="A69" s="54">
        <v>66</v>
      </c>
      <c r="B69" s="55" t="s">
        <v>747</v>
      </c>
      <c r="C69" s="57" t="s">
        <v>81</v>
      </c>
      <c r="D69" s="11" t="s">
        <v>3807</v>
      </c>
      <c r="E69" s="11" t="s">
        <v>3806</v>
      </c>
      <c r="F69" s="11">
        <v>95</v>
      </c>
      <c r="G69" s="11">
        <v>85</v>
      </c>
      <c r="H69" s="11">
        <v>50</v>
      </c>
      <c r="I69" s="11">
        <v>50</v>
      </c>
      <c r="J69" s="11">
        <v>95</v>
      </c>
    </row>
    <row r="70" spans="1:10" ht="14.25">
      <c r="A70" s="54">
        <v>67</v>
      </c>
      <c r="B70" s="55" t="s">
        <v>3777</v>
      </c>
      <c r="C70" s="57" t="s">
        <v>81</v>
      </c>
      <c r="D70" s="11" t="s">
        <v>3802</v>
      </c>
      <c r="E70" s="11" t="s">
        <v>3806</v>
      </c>
      <c r="F70" s="11">
        <v>95</v>
      </c>
      <c r="G70" s="11">
        <v>85</v>
      </c>
      <c r="H70" s="11">
        <v>50</v>
      </c>
      <c r="I70" s="11">
        <v>50</v>
      </c>
      <c r="J70" s="11">
        <v>95</v>
      </c>
    </row>
    <row r="71" spans="1:10" ht="14.25">
      <c r="A71" s="54">
        <v>68</v>
      </c>
      <c r="B71" s="55" t="s">
        <v>3130</v>
      </c>
      <c r="C71" s="57" t="s">
        <v>81</v>
      </c>
      <c r="D71" s="11" t="s">
        <v>3807</v>
      </c>
      <c r="E71" s="11" t="s">
        <v>3806</v>
      </c>
      <c r="F71" s="11">
        <v>95</v>
      </c>
      <c r="G71" s="11">
        <v>85</v>
      </c>
      <c r="H71" s="11">
        <v>50</v>
      </c>
      <c r="I71" s="11">
        <v>50</v>
      </c>
      <c r="J71" s="11">
        <v>95</v>
      </c>
    </row>
    <row r="72" spans="1:10" ht="14.25">
      <c r="A72" s="54">
        <v>69</v>
      </c>
      <c r="B72" s="55" t="s">
        <v>425</v>
      </c>
      <c r="C72" s="57" t="s">
        <v>81</v>
      </c>
      <c r="D72" s="11" t="s">
        <v>3807</v>
      </c>
      <c r="E72" s="11" t="s">
        <v>3803</v>
      </c>
      <c r="F72" s="11">
        <v>85</v>
      </c>
      <c r="G72" s="11">
        <v>85</v>
      </c>
      <c r="H72" s="11">
        <v>50</v>
      </c>
      <c r="I72" s="11">
        <v>50</v>
      </c>
      <c r="J72" s="11">
        <v>95</v>
      </c>
    </row>
    <row r="73" spans="1:10" ht="14.25">
      <c r="A73" s="54">
        <v>70</v>
      </c>
      <c r="B73" s="55" t="s">
        <v>754</v>
      </c>
      <c r="C73" s="57" t="s">
        <v>81</v>
      </c>
      <c r="D73" s="11" t="s">
        <v>3816</v>
      </c>
      <c r="E73" s="11" t="s">
        <v>3803</v>
      </c>
      <c r="F73" s="11">
        <v>85</v>
      </c>
      <c r="G73" s="11">
        <v>85</v>
      </c>
      <c r="H73" s="11">
        <v>50</v>
      </c>
      <c r="I73" s="11">
        <v>50</v>
      </c>
      <c r="J73" s="11">
        <v>95</v>
      </c>
    </row>
    <row r="74" spans="1:10" ht="14.25">
      <c r="A74" s="54">
        <v>71</v>
      </c>
      <c r="B74" s="55" t="s">
        <v>772</v>
      </c>
      <c r="C74" s="57" t="s">
        <v>2632</v>
      </c>
      <c r="D74" s="11" t="s">
        <v>3807</v>
      </c>
      <c r="E74" s="11" t="s">
        <v>3806</v>
      </c>
      <c r="F74" s="11">
        <v>98</v>
      </c>
      <c r="G74" s="11"/>
      <c r="H74" s="11"/>
      <c r="I74" s="11" t="s">
        <v>217</v>
      </c>
      <c r="J74" s="11">
        <v>95</v>
      </c>
    </row>
    <row r="75" spans="1:10" ht="14.25">
      <c r="A75" s="54">
        <v>72</v>
      </c>
      <c r="B75" s="55" t="s">
        <v>778</v>
      </c>
      <c r="C75" s="55" t="s">
        <v>779</v>
      </c>
      <c r="D75" s="11" t="s">
        <v>3807</v>
      </c>
      <c r="E75" s="11" t="s">
        <v>3806</v>
      </c>
      <c r="F75" s="11">
        <v>98</v>
      </c>
      <c r="G75" s="11"/>
      <c r="H75" s="11"/>
      <c r="I75" s="11" t="s">
        <v>217</v>
      </c>
      <c r="J75" s="11">
        <v>95</v>
      </c>
    </row>
    <row r="76" spans="1:10" ht="14.25">
      <c r="A76" s="54">
        <v>73</v>
      </c>
      <c r="B76" s="55" t="s">
        <v>780</v>
      </c>
      <c r="C76" s="55" t="s">
        <v>779</v>
      </c>
      <c r="D76" s="11" t="s">
        <v>3807</v>
      </c>
      <c r="E76" s="11" t="s">
        <v>3806</v>
      </c>
      <c r="F76" s="11">
        <v>98</v>
      </c>
      <c r="G76" s="11"/>
      <c r="H76" s="11"/>
      <c r="I76" s="11" t="s">
        <v>217</v>
      </c>
      <c r="J76" s="11">
        <v>95</v>
      </c>
    </row>
    <row r="77" spans="1:10" ht="14.25">
      <c r="A77" s="54">
        <v>74</v>
      </c>
      <c r="B77" s="55" t="s">
        <v>781</v>
      </c>
      <c r="C77" s="55" t="s">
        <v>779</v>
      </c>
      <c r="D77" s="11" t="s">
        <v>3807</v>
      </c>
      <c r="E77" s="11" t="s">
        <v>3806</v>
      </c>
      <c r="F77" s="11">
        <v>98</v>
      </c>
      <c r="G77" s="11"/>
      <c r="H77" s="11"/>
      <c r="I77" s="11" t="s">
        <v>217</v>
      </c>
      <c r="J77" s="11">
        <v>95</v>
      </c>
    </row>
    <row r="78" spans="1:10" ht="14.25">
      <c r="A78" s="54">
        <v>75</v>
      </c>
      <c r="B78" s="55" t="s">
        <v>782</v>
      </c>
      <c r="C78" s="55" t="s">
        <v>779</v>
      </c>
      <c r="D78" s="11" t="s">
        <v>3807</v>
      </c>
      <c r="E78" s="11" t="s">
        <v>3806</v>
      </c>
      <c r="F78" s="11">
        <v>98</v>
      </c>
      <c r="G78" s="11"/>
      <c r="H78" s="11"/>
      <c r="I78" s="11"/>
      <c r="J78" s="11">
        <v>95</v>
      </c>
    </row>
    <row r="79" spans="1:10" ht="14.25">
      <c r="A79" s="54">
        <v>76</v>
      </c>
      <c r="B79" s="55" t="s">
        <v>783</v>
      </c>
      <c r="C79" s="55" t="s">
        <v>779</v>
      </c>
      <c r="D79" s="11" t="s">
        <v>3816</v>
      </c>
      <c r="E79" s="11" t="s">
        <v>3806</v>
      </c>
      <c r="F79" s="11">
        <v>98</v>
      </c>
      <c r="G79" s="11"/>
      <c r="H79" s="11"/>
      <c r="I79" s="11"/>
      <c r="J79" s="11">
        <v>95</v>
      </c>
    </row>
    <row r="80" spans="1:10" ht="14.25">
      <c r="A80" s="54">
        <v>77</v>
      </c>
      <c r="B80" s="55" t="s">
        <v>784</v>
      </c>
      <c r="C80" s="55" t="s">
        <v>779</v>
      </c>
      <c r="D80" s="11" t="s">
        <v>3807</v>
      </c>
      <c r="E80" s="11" t="s">
        <v>3806</v>
      </c>
      <c r="F80" s="11">
        <v>98</v>
      </c>
      <c r="G80" s="11"/>
      <c r="H80" s="11"/>
      <c r="I80" s="11"/>
      <c r="J80" s="11">
        <v>95</v>
      </c>
    </row>
    <row r="81" spans="1:10" ht="14.25">
      <c r="A81" s="54">
        <v>78</v>
      </c>
      <c r="B81" s="55" t="s">
        <v>459</v>
      </c>
      <c r="C81" s="55" t="s">
        <v>779</v>
      </c>
      <c r="D81" s="11" t="s">
        <v>3816</v>
      </c>
      <c r="E81" s="11" t="s">
        <v>3806</v>
      </c>
      <c r="F81" s="11">
        <v>98</v>
      </c>
      <c r="G81" s="11"/>
      <c r="H81" s="11"/>
      <c r="I81" s="11"/>
      <c r="J81" s="11">
        <v>95</v>
      </c>
    </row>
    <row r="82" spans="1:10" ht="14.25">
      <c r="A82" s="54">
        <v>79</v>
      </c>
      <c r="B82" s="55" t="s">
        <v>785</v>
      </c>
      <c r="C82" s="55" t="s">
        <v>779</v>
      </c>
      <c r="D82" s="11" t="s">
        <v>3816</v>
      </c>
      <c r="E82" s="11" t="s">
        <v>3806</v>
      </c>
      <c r="F82" s="11">
        <v>98</v>
      </c>
      <c r="G82" s="11"/>
      <c r="H82" s="11"/>
      <c r="I82" s="11"/>
      <c r="J82" s="11">
        <v>95</v>
      </c>
    </row>
    <row r="83" spans="1:10" ht="14.25">
      <c r="A83" s="54">
        <v>80</v>
      </c>
      <c r="B83" s="55" t="s">
        <v>786</v>
      </c>
      <c r="C83" s="55" t="s">
        <v>779</v>
      </c>
      <c r="D83" s="11" t="s">
        <v>3816</v>
      </c>
      <c r="E83" s="11" t="s">
        <v>3806</v>
      </c>
      <c r="F83" s="11">
        <v>98</v>
      </c>
      <c r="G83" s="11"/>
      <c r="H83" s="11"/>
      <c r="I83" s="11"/>
      <c r="J83" s="11">
        <v>95</v>
      </c>
    </row>
    <row r="84" spans="1:10" ht="14.25">
      <c r="A84" s="54">
        <v>81</v>
      </c>
      <c r="B84" s="55" t="s">
        <v>480</v>
      </c>
      <c r="C84" s="55" t="s">
        <v>779</v>
      </c>
      <c r="D84" s="11" t="s">
        <v>3816</v>
      </c>
      <c r="E84" s="11" t="s">
        <v>3806</v>
      </c>
      <c r="F84" s="11">
        <v>98</v>
      </c>
      <c r="G84" s="11"/>
      <c r="H84" s="11"/>
      <c r="I84" s="11"/>
      <c r="J84" s="11">
        <v>95</v>
      </c>
    </row>
    <row r="85" spans="1:10" ht="22.5">
      <c r="A85" s="54">
        <v>82</v>
      </c>
      <c r="B85" s="55" t="s">
        <v>482</v>
      </c>
      <c r="C85" s="55" t="s">
        <v>779</v>
      </c>
      <c r="D85" s="11" t="s">
        <v>3816</v>
      </c>
      <c r="E85" s="11" t="s">
        <v>3806</v>
      </c>
      <c r="F85" s="11">
        <v>98</v>
      </c>
      <c r="G85" s="11"/>
      <c r="H85" s="11"/>
      <c r="I85" s="11"/>
      <c r="J85" s="11">
        <v>95</v>
      </c>
    </row>
    <row r="86" spans="1:10" ht="14.25">
      <c r="A86" s="54">
        <v>83</v>
      </c>
      <c r="B86" s="55" t="s">
        <v>787</v>
      </c>
      <c r="C86" s="55" t="s">
        <v>779</v>
      </c>
      <c r="D86" s="11" t="s">
        <v>3816</v>
      </c>
      <c r="E86" s="11" t="s">
        <v>3806</v>
      </c>
      <c r="F86" s="11">
        <v>98</v>
      </c>
      <c r="G86" s="11"/>
      <c r="H86" s="11"/>
      <c r="I86" s="11"/>
      <c r="J86" s="11">
        <v>95</v>
      </c>
    </row>
    <row r="87" spans="1:10" ht="14.25">
      <c r="A87" s="54">
        <v>84</v>
      </c>
      <c r="B87" s="55" t="s">
        <v>788</v>
      </c>
      <c r="C87" s="55" t="s">
        <v>779</v>
      </c>
      <c r="D87" s="11" t="s">
        <v>3816</v>
      </c>
      <c r="E87" s="11" t="s">
        <v>3806</v>
      </c>
      <c r="F87" s="11">
        <v>98</v>
      </c>
      <c r="G87" s="11"/>
      <c r="H87" s="11"/>
      <c r="I87" s="11"/>
      <c r="J87" s="11">
        <v>95</v>
      </c>
    </row>
    <row r="88" spans="1:10" ht="14.25">
      <c r="A88" s="54">
        <v>85</v>
      </c>
      <c r="B88" s="55" t="s">
        <v>793</v>
      </c>
      <c r="C88" s="55" t="s">
        <v>779</v>
      </c>
      <c r="D88" s="11" t="s">
        <v>3802</v>
      </c>
      <c r="E88" s="11" t="s">
        <v>3806</v>
      </c>
      <c r="F88" s="11">
        <v>98</v>
      </c>
      <c r="G88" s="11"/>
      <c r="H88" s="11"/>
      <c r="I88" s="11"/>
      <c r="J88" s="11">
        <v>95</v>
      </c>
    </row>
    <row r="89" spans="1:10" ht="14.25">
      <c r="A89" s="54">
        <v>86</v>
      </c>
      <c r="B89" s="59" t="s">
        <v>796</v>
      </c>
      <c r="C89" s="55" t="s">
        <v>779</v>
      </c>
      <c r="D89" s="11" t="s">
        <v>3816</v>
      </c>
      <c r="E89" s="11" t="s">
        <v>3806</v>
      </c>
      <c r="F89" s="11">
        <v>98</v>
      </c>
      <c r="G89" s="11"/>
      <c r="H89" s="11"/>
      <c r="I89" s="11"/>
      <c r="J89" s="11">
        <v>95</v>
      </c>
    </row>
    <row r="90" spans="1:10" ht="14.25">
      <c r="A90" s="54">
        <v>87</v>
      </c>
      <c r="B90" s="59" t="s">
        <v>797</v>
      </c>
      <c r="C90" s="55" t="s">
        <v>779</v>
      </c>
      <c r="D90" s="11" t="s">
        <v>3816</v>
      </c>
      <c r="E90" s="11" t="s">
        <v>3806</v>
      </c>
      <c r="F90" s="11">
        <v>98</v>
      </c>
      <c r="G90" s="11"/>
      <c r="H90" s="11"/>
      <c r="I90" s="11"/>
      <c r="J90" s="11">
        <v>95</v>
      </c>
    </row>
    <row r="91" spans="1:10" ht="14.25">
      <c r="A91" s="54">
        <v>88</v>
      </c>
      <c r="B91" s="59" t="s">
        <v>493</v>
      </c>
      <c r="C91" s="55" t="s">
        <v>779</v>
      </c>
      <c r="D91" s="11" t="s">
        <v>3816</v>
      </c>
      <c r="E91" s="11" t="s">
        <v>3806</v>
      </c>
      <c r="F91" s="11">
        <v>98</v>
      </c>
      <c r="G91" s="11"/>
      <c r="H91" s="11"/>
      <c r="I91" s="11"/>
      <c r="J91" s="11">
        <v>95</v>
      </c>
    </row>
    <row r="92" spans="1:10" ht="14.25">
      <c r="A92" s="54">
        <v>89</v>
      </c>
      <c r="B92" s="59" t="s">
        <v>798</v>
      </c>
      <c r="C92" s="55" t="s">
        <v>779</v>
      </c>
      <c r="D92" s="11" t="s">
        <v>3816</v>
      </c>
      <c r="E92" s="11" t="s">
        <v>3806</v>
      </c>
      <c r="F92" s="11">
        <v>98</v>
      </c>
      <c r="G92" s="11"/>
      <c r="H92" s="11"/>
      <c r="I92" s="11"/>
      <c r="J92" s="11">
        <v>95</v>
      </c>
    </row>
    <row r="93" spans="1:10" ht="14.25">
      <c r="A93" s="54">
        <v>90</v>
      </c>
      <c r="B93" s="55" t="s">
        <v>504</v>
      </c>
      <c r="C93" s="55" t="s">
        <v>779</v>
      </c>
      <c r="D93" s="11" t="s">
        <v>3807</v>
      </c>
      <c r="E93" s="11" t="s">
        <v>3806</v>
      </c>
      <c r="F93" s="11">
        <v>98</v>
      </c>
      <c r="G93" s="11"/>
      <c r="H93" s="11"/>
      <c r="I93" s="11"/>
      <c r="J93" s="11">
        <v>95</v>
      </c>
    </row>
    <row r="94" spans="1:10" ht="22.5">
      <c r="A94" s="54">
        <v>91</v>
      </c>
      <c r="B94" s="55" t="s">
        <v>506</v>
      </c>
      <c r="C94" s="55" t="s">
        <v>779</v>
      </c>
      <c r="D94" s="11" t="s">
        <v>3807</v>
      </c>
      <c r="E94" s="11" t="s">
        <v>3806</v>
      </c>
      <c r="F94" s="11">
        <v>98</v>
      </c>
      <c r="G94" s="11"/>
      <c r="H94" s="11"/>
      <c r="I94" s="11"/>
      <c r="J94" s="11">
        <v>95</v>
      </c>
    </row>
    <row r="95" spans="1:10" ht="14.25">
      <c r="A95" s="54">
        <v>92</v>
      </c>
      <c r="B95" s="55" t="s">
        <v>800</v>
      </c>
      <c r="C95" s="55" t="s">
        <v>779</v>
      </c>
      <c r="D95" s="11" t="s">
        <v>3816</v>
      </c>
      <c r="E95" s="11" t="s">
        <v>3806</v>
      </c>
      <c r="F95" s="11">
        <v>98</v>
      </c>
      <c r="G95" s="11"/>
      <c r="H95" s="11"/>
      <c r="I95" s="11"/>
      <c r="J95" s="11">
        <v>95</v>
      </c>
    </row>
    <row r="96" spans="1:10" ht="14.25">
      <c r="A96" s="54">
        <v>93</v>
      </c>
      <c r="B96" s="55" t="s">
        <v>801</v>
      </c>
      <c r="C96" s="55" t="s">
        <v>779</v>
      </c>
      <c r="D96" s="11" t="s">
        <v>3816</v>
      </c>
      <c r="E96" s="11" t="s">
        <v>3806</v>
      </c>
      <c r="F96" s="11">
        <v>98</v>
      </c>
      <c r="G96" s="11"/>
      <c r="H96" s="11"/>
      <c r="I96" s="11"/>
      <c r="J96" s="11">
        <v>95</v>
      </c>
    </row>
    <row r="97" spans="1:10" ht="14.25">
      <c r="A97" s="54">
        <v>94</v>
      </c>
      <c r="B97" s="55" t="s">
        <v>814</v>
      </c>
      <c r="C97" s="55" t="s">
        <v>815</v>
      </c>
      <c r="D97" s="11" t="s">
        <v>3816</v>
      </c>
      <c r="E97" s="11" t="s">
        <v>3806</v>
      </c>
      <c r="F97" s="11">
        <v>98</v>
      </c>
      <c r="G97" s="11"/>
      <c r="H97" s="11"/>
      <c r="I97" s="11"/>
      <c r="J97" s="11">
        <v>95</v>
      </c>
    </row>
    <row r="98" spans="1:10" ht="14.25">
      <c r="A98" s="54">
        <v>95</v>
      </c>
      <c r="B98" s="55" t="s">
        <v>546</v>
      </c>
      <c r="C98" s="55" t="s">
        <v>815</v>
      </c>
      <c r="D98" s="11" t="s">
        <v>3807</v>
      </c>
      <c r="E98" s="11" t="s">
        <v>3806</v>
      </c>
      <c r="F98" s="11">
        <v>98</v>
      </c>
      <c r="G98" s="11"/>
      <c r="H98" s="11"/>
      <c r="I98" s="11"/>
      <c r="J98" s="11">
        <v>95</v>
      </c>
    </row>
    <row r="99" spans="1:10" ht="14.25">
      <c r="A99" s="54">
        <v>96</v>
      </c>
      <c r="B99" s="55" t="s">
        <v>816</v>
      </c>
      <c r="C99" s="55" t="s">
        <v>815</v>
      </c>
      <c r="D99" s="11" t="s">
        <v>3802</v>
      </c>
      <c r="E99" s="11" t="s">
        <v>3806</v>
      </c>
      <c r="F99" s="11">
        <v>98</v>
      </c>
      <c r="G99" s="11"/>
      <c r="H99" s="11"/>
      <c r="I99" s="11"/>
      <c r="J99" s="11">
        <v>95</v>
      </c>
    </row>
    <row r="100" spans="1:10" ht="14.25">
      <c r="A100" s="54">
        <v>97</v>
      </c>
      <c r="B100" s="55" t="s">
        <v>817</v>
      </c>
      <c r="C100" s="55" t="s">
        <v>815</v>
      </c>
      <c r="D100" s="11" t="s">
        <v>3802</v>
      </c>
      <c r="E100" s="11" t="s">
        <v>3806</v>
      </c>
      <c r="F100" s="11">
        <v>98</v>
      </c>
      <c r="G100" s="11"/>
      <c r="H100" s="11"/>
      <c r="I100" s="11"/>
      <c r="J100" s="11">
        <v>95</v>
      </c>
    </row>
    <row r="101" spans="1:10" ht="14.25">
      <c r="A101" s="54">
        <v>98</v>
      </c>
      <c r="B101" s="55" t="s">
        <v>555</v>
      </c>
      <c r="C101" s="55" t="s">
        <v>815</v>
      </c>
      <c r="D101" s="11" t="s">
        <v>3807</v>
      </c>
      <c r="E101" s="11" t="s">
        <v>3806</v>
      </c>
      <c r="F101" s="11">
        <v>98</v>
      </c>
      <c r="G101" s="11"/>
      <c r="H101" s="11"/>
      <c r="I101" s="11"/>
      <c r="J101" s="11">
        <v>95</v>
      </c>
    </row>
    <row r="102" spans="1:10" ht="14.25">
      <c r="A102" s="54">
        <v>99</v>
      </c>
      <c r="B102" s="55" t="s">
        <v>556</v>
      </c>
      <c r="C102" s="55" t="s">
        <v>815</v>
      </c>
      <c r="D102" s="54" t="s">
        <v>118</v>
      </c>
      <c r="E102" s="11" t="s">
        <v>3806</v>
      </c>
      <c r="F102" s="11">
        <v>98</v>
      </c>
      <c r="G102" s="11"/>
      <c r="H102" s="11"/>
      <c r="I102" s="11"/>
      <c r="J102" s="11">
        <v>95</v>
      </c>
    </row>
    <row r="103" spans="1:10" ht="14.25">
      <c r="A103" s="54">
        <v>100</v>
      </c>
      <c r="B103" s="55" t="s">
        <v>819</v>
      </c>
      <c r="C103" s="55" t="s">
        <v>815</v>
      </c>
      <c r="D103" s="11" t="s">
        <v>3816</v>
      </c>
      <c r="E103" s="11" t="s">
        <v>3806</v>
      </c>
      <c r="F103" s="11">
        <v>98</v>
      </c>
      <c r="G103" s="11"/>
      <c r="H103" s="11"/>
      <c r="I103" s="11"/>
      <c r="J103" s="11">
        <v>95</v>
      </c>
    </row>
    <row r="104" spans="1:10" ht="14.25">
      <c r="A104" s="54">
        <v>101</v>
      </c>
      <c r="B104" s="55" t="s">
        <v>820</v>
      </c>
      <c r="C104" s="55" t="s">
        <v>815</v>
      </c>
      <c r="D104" s="11" t="s">
        <v>3816</v>
      </c>
      <c r="E104" s="11" t="s">
        <v>3806</v>
      </c>
      <c r="F104" s="11">
        <v>98</v>
      </c>
      <c r="G104" s="11"/>
      <c r="H104" s="11"/>
      <c r="I104" s="11"/>
      <c r="J104" s="11">
        <v>95</v>
      </c>
    </row>
    <row r="105" spans="1:10" ht="14.25">
      <c r="A105" s="54">
        <v>102</v>
      </c>
      <c r="B105" s="55" t="s">
        <v>821</v>
      </c>
      <c r="C105" s="55" t="s">
        <v>815</v>
      </c>
      <c r="D105" s="11" t="s">
        <v>3816</v>
      </c>
      <c r="E105" s="11" t="s">
        <v>3806</v>
      </c>
      <c r="F105" s="11">
        <v>98</v>
      </c>
      <c r="G105" s="11"/>
      <c r="H105" s="11"/>
      <c r="I105" s="11"/>
      <c r="J105" s="11">
        <v>95</v>
      </c>
    </row>
    <row r="106" spans="1:10" ht="14.25">
      <c r="A106" s="54">
        <v>103</v>
      </c>
      <c r="B106" s="55" t="s">
        <v>822</v>
      </c>
      <c r="C106" s="55" t="s">
        <v>815</v>
      </c>
      <c r="D106" s="11" t="s">
        <v>3816</v>
      </c>
      <c r="E106" s="11" t="s">
        <v>3806</v>
      </c>
      <c r="F106" s="11">
        <v>98</v>
      </c>
      <c r="G106" s="11"/>
      <c r="H106" s="11"/>
      <c r="I106" s="11"/>
      <c r="J106" s="11">
        <v>95</v>
      </c>
    </row>
    <row r="107" spans="1:10" ht="14.25">
      <c r="A107" s="54">
        <v>104</v>
      </c>
      <c r="B107" s="55" t="s">
        <v>823</v>
      </c>
      <c r="C107" s="55" t="s">
        <v>815</v>
      </c>
      <c r="D107" s="11" t="s">
        <v>3816</v>
      </c>
      <c r="E107" s="11" t="s">
        <v>3806</v>
      </c>
      <c r="F107" s="11">
        <v>98</v>
      </c>
      <c r="G107" s="11"/>
      <c r="H107" s="11"/>
      <c r="I107" s="11"/>
      <c r="J107" s="11">
        <v>95</v>
      </c>
    </row>
    <row r="108" spans="1:10" ht="22.5">
      <c r="A108" s="54">
        <v>105</v>
      </c>
      <c r="B108" s="55" t="s">
        <v>569</v>
      </c>
      <c r="C108" s="55" t="s">
        <v>815</v>
      </c>
      <c r="D108" s="11" t="s">
        <v>3807</v>
      </c>
      <c r="E108" s="11" t="s">
        <v>3806</v>
      </c>
      <c r="F108" s="11">
        <v>98</v>
      </c>
      <c r="G108" s="11"/>
      <c r="H108" s="11"/>
      <c r="I108" s="11"/>
      <c r="J108" s="11">
        <v>95</v>
      </c>
    </row>
    <row r="109" spans="1:10" ht="14.25">
      <c r="A109" s="54">
        <v>106</v>
      </c>
      <c r="B109" s="55" t="s">
        <v>571</v>
      </c>
      <c r="C109" s="55" t="s">
        <v>815</v>
      </c>
      <c r="D109" s="11" t="s">
        <v>3807</v>
      </c>
      <c r="E109" s="11" t="s">
        <v>3806</v>
      </c>
      <c r="F109" s="11">
        <v>98</v>
      </c>
      <c r="G109" s="11"/>
      <c r="H109" s="11"/>
      <c r="I109" s="11"/>
      <c r="J109" s="11">
        <v>95</v>
      </c>
    </row>
    <row r="110" spans="1:10" ht="14.25">
      <c r="A110" s="54">
        <v>107</v>
      </c>
      <c r="B110" s="55" t="s">
        <v>572</v>
      </c>
      <c r="C110" s="55" t="s">
        <v>815</v>
      </c>
      <c r="D110" s="11" t="s">
        <v>3816</v>
      </c>
      <c r="E110" s="11" t="s">
        <v>3806</v>
      </c>
      <c r="F110" s="11">
        <v>98</v>
      </c>
      <c r="G110" s="11"/>
      <c r="H110" s="11"/>
      <c r="I110" s="11"/>
      <c r="J110" s="11">
        <v>95</v>
      </c>
    </row>
    <row r="111" spans="1:10" ht="14.25">
      <c r="A111" s="54">
        <v>108</v>
      </c>
      <c r="B111" s="55" t="s">
        <v>573</v>
      </c>
      <c r="C111" s="55" t="s">
        <v>815</v>
      </c>
      <c r="D111" s="11" t="s">
        <v>3807</v>
      </c>
      <c r="E111" s="11" t="s">
        <v>3806</v>
      </c>
      <c r="F111" s="11">
        <v>98</v>
      </c>
      <c r="G111" s="11"/>
      <c r="H111" s="11"/>
      <c r="I111" s="11"/>
      <c r="J111" s="11">
        <v>95</v>
      </c>
    </row>
    <row r="112" spans="1:10" ht="14.25">
      <c r="A112" s="54">
        <v>109</v>
      </c>
      <c r="B112" s="55" t="s">
        <v>824</v>
      </c>
      <c r="C112" s="55" t="s">
        <v>815</v>
      </c>
      <c r="D112" s="11" t="s">
        <v>3816</v>
      </c>
      <c r="E112" s="11" t="s">
        <v>3806</v>
      </c>
      <c r="F112" s="11">
        <v>98</v>
      </c>
      <c r="G112" s="11"/>
      <c r="H112" s="11"/>
      <c r="I112" s="11"/>
      <c r="J112" s="11">
        <v>95</v>
      </c>
    </row>
    <row r="113" spans="1:10" ht="14.25">
      <c r="A113" s="54">
        <v>110</v>
      </c>
      <c r="B113" s="55" t="s">
        <v>825</v>
      </c>
      <c r="C113" s="55" t="s">
        <v>815</v>
      </c>
      <c r="D113" s="11" t="s">
        <v>3816</v>
      </c>
      <c r="E113" s="11" t="s">
        <v>3806</v>
      </c>
      <c r="F113" s="11">
        <v>98</v>
      </c>
      <c r="G113" s="11"/>
      <c r="H113" s="11"/>
      <c r="I113" s="11"/>
      <c r="J113" s="11">
        <v>95</v>
      </c>
    </row>
    <row r="114" spans="1:10" ht="14.25">
      <c r="A114" s="54">
        <v>111</v>
      </c>
      <c r="B114" s="55" t="s">
        <v>826</v>
      </c>
      <c r="C114" s="55" t="s">
        <v>3817</v>
      </c>
      <c r="D114" s="11" t="s">
        <v>3807</v>
      </c>
      <c r="E114" s="11" t="s">
        <v>3806</v>
      </c>
      <c r="F114" s="11">
        <v>98</v>
      </c>
      <c r="G114" s="11"/>
      <c r="H114" s="11"/>
      <c r="I114" s="11"/>
      <c r="J114" s="11">
        <v>95</v>
      </c>
    </row>
    <row r="115" spans="1:10" ht="14.25">
      <c r="A115" s="54">
        <v>112</v>
      </c>
      <c r="B115" s="55" t="s">
        <v>828</v>
      </c>
      <c r="C115" s="55" t="s">
        <v>829</v>
      </c>
      <c r="D115" s="11" t="s">
        <v>3802</v>
      </c>
      <c r="E115" s="11" t="s">
        <v>3803</v>
      </c>
      <c r="F115" s="11">
        <v>99</v>
      </c>
      <c r="G115" s="11"/>
      <c r="H115" s="11"/>
      <c r="I115" s="11"/>
      <c r="J115" s="11"/>
    </row>
    <row r="116" spans="1:10" ht="14.25">
      <c r="A116" s="54">
        <v>113</v>
      </c>
      <c r="B116" s="55" t="s">
        <v>831</v>
      </c>
      <c r="C116" s="55" t="s">
        <v>829</v>
      </c>
      <c r="D116" s="11" t="s">
        <v>3802</v>
      </c>
      <c r="E116" s="11" t="s">
        <v>3803</v>
      </c>
      <c r="F116" s="11">
        <v>99</v>
      </c>
      <c r="G116" s="11"/>
      <c r="H116" s="11"/>
      <c r="I116" s="11"/>
      <c r="J116" s="11"/>
    </row>
    <row r="117" spans="1:10" ht="14.25">
      <c r="A117" s="54">
        <v>114</v>
      </c>
      <c r="B117" s="55" t="s">
        <v>3154</v>
      </c>
      <c r="C117" s="55" t="s">
        <v>829</v>
      </c>
      <c r="D117" s="11" t="s">
        <v>3802</v>
      </c>
      <c r="E117" s="11" t="s">
        <v>3803</v>
      </c>
      <c r="F117" s="11">
        <v>99</v>
      </c>
      <c r="G117" s="11"/>
      <c r="H117" s="11"/>
      <c r="I117" s="11"/>
      <c r="J117" s="11"/>
    </row>
    <row r="118" spans="1:10" ht="14.25">
      <c r="A118" s="54">
        <v>115</v>
      </c>
      <c r="B118" s="55" t="s">
        <v>3120</v>
      </c>
      <c r="C118" s="55" t="s">
        <v>829</v>
      </c>
      <c r="D118" s="11" t="s">
        <v>3802</v>
      </c>
      <c r="E118" s="11" t="s">
        <v>3803</v>
      </c>
      <c r="F118" s="11">
        <v>99</v>
      </c>
      <c r="G118" s="11"/>
      <c r="H118" s="11"/>
      <c r="I118" s="11"/>
      <c r="J118" s="11"/>
    </row>
    <row r="119" spans="1:10" ht="14.25">
      <c r="A119" s="54">
        <v>116</v>
      </c>
      <c r="B119" s="55" t="s">
        <v>834</v>
      </c>
      <c r="C119" s="55" t="s">
        <v>829</v>
      </c>
      <c r="D119" s="11" t="s">
        <v>3802</v>
      </c>
      <c r="E119" s="11" t="s">
        <v>3803</v>
      </c>
      <c r="F119" s="11">
        <v>99</v>
      </c>
      <c r="G119" s="11"/>
      <c r="H119" s="11"/>
      <c r="I119" s="11"/>
      <c r="J119" s="11"/>
    </row>
    <row r="120" spans="1:10" ht="14.25">
      <c r="A120" s="54">
        <v>117</v>
      </c>
      <c r="B120" s="55" t="s">
        <v>835</v>
      </c>
      <c r="C120" s="55" t="s">
        <v>829</v>
      </c>
      <c r="D120" s="11" t="s">
        <v>3802</v>
      </c>
      <c r="E120" s="11" t="s">
        <v>3803</v>
      </c>
      <c r="F120" s="11">
        <v>99</v>
      </c>
      <c r="G120" s="11"/>
      <c r="H120" s="11"/>
      <c r="I120" s="11"/>
      <c r="J120" s="11"/>
    </row>
  </sheetData>
  <sheetProtection/>
  <mergeCells count="7">
    <mergeCell ref="A1:J1"/>
    <mergeCell ref="F2:J2"/>
    <mergeCell ref="A2:A3"/>
    <mergeCell ref="B2:B3"/>
    <mergeCell ref="C2:C3"/>
    <mergeCell ref="D2:D3"/>
    <mergeCell ref="E2:E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7"/>
  <sheetViews>
    <sheetView workbookViewId="0" topLeftCell="A1">
      <selection activeCell="H4" sqref="H4"/>
    </sheetView>
  </sheetViews>
  <sheetFormatPr defaultColWidth="9.00390625" defaultRowHeight="14.25"/>
  <cols>
    <col min="1" max="1" width="3.25390625" style="0" bestFit="1" customWidth="1"/>
    <col min="2" max="2" width="5.875" style="0" bestFit="1" customWidth="1"/>
    <col min="3" max="3" width="43.875" style="0" bestFit="1" customWidth="1"/>
    <col min="4" max="4" width="6.75390625" style="0" bestFit="1" customWidth="1"/>
    <col min="5" max="5" width="12.25390625" style="0" bestFit="1" customWidth="1"/>
    <col min="6" max="6" width="5.625" style="0" bestFit="1" customWidth="1"/>
    <col min="7" max="7" width="8.50390625" style="0" customWidth="1"/>
    <col min="8" max="8" width="45.25390625" style="0" bestFit="1" customWidth="1"/>
    <col min="9" max="9" width="25.50390625" style="0" bestFit="1" customWidth="1"/>
  </cols>
  <sheetData>
    <row r="1" spans="1:9" ht="18.75">
      <c r="A1" s="28" t="s">
        <v>3818</v>
      </c>
      <c r="B1" s="28"/>
      <c r="C1" s="28"/>
      <c r="D1" s="28"/>
      <c r="E1" s="28"/>
      <c r="F1" s="28"/>
      <c r="G1" s="28"/>
      <c r="H1" s="28"/>
      <c r="I1" s="28"/>
    </row>
    <row r="2" spans="1:9" s="27" customFormat="1" ht="24" customHeight="1">
      <c r="A2" s="29" t="s">
        <v>1920</v>
      </c>
      <c r="B2" s="29" t="s">
        <v>3819</v>
      </c>
      <c r="C2" s="30" t="s">
        <v>3820</v>
      </c>
      <c r="D2" s="29" t="s">
        <v>3821</v>
      </c>
      <c r="E2" s="5" t="s">
        <v>3822</v>
      </c>
      <c r="F2" s="31" t="s">
        <v>3823</v>
      </c>
      <c r="G2" s="4"/>
      <c r="H2" s="5" t="s">
        <v>3824</v>
      </c>
      <c r="I2" s="5" t="s">
        <v>2505</v>
      </c>
    </row>
    <row r="3" spans="1:9" ht="24">
      <c r="A3" s="10"/>
      <c r="B3" s="10"/>
      <c r="C3" s="32"/>
      <c r="D3" s="10"/>
      <c r="E3" s="10"/>
      <c r="F3" s="33"/>
      <c r="G3" s="34" t="s">
        <v>3825</v>
      </c>
      <c r="H3" s="35" t="s">
        <v>3826</v>
      </c>
      <c r="I3" s="46"/>
    </row>
    <row r="4" spans="1:9" ht="23.25" customHeight="1">
      <c r="A4" s="11">
        <v>1</v>
      </c>
      <c r="B4" s="11" t="s">
        <v>3827</v>
      </c>
      <c r="C4" s="11" t="s">
        <v>3828</v>
      </c>
      <c r="D4" s="11" t="s">
        <v>639</v>
      </c>
      <c r="E4" s="36">
        <v>3.49</v>
      </c>
      <c r="F4" s="37">
        <v>0.31</v>
      </c>
      <c r="G4" s="37">
        <v>0.05</v>
      </c>
      <c r="H4" s="38" t="s">
        <v>3829</v>
      </c>
      <c r="I4" s="47" t="s">
        <v>3830</v>
      </c>
    </row>
    <row r="5" spans="1:9" ht="23.25" customHeight="1">
      <c r="A5" s="11">
        <v>2</v>
      </c>
      <c r="B5" s="11" t="s">
        <v>3831</v>
      </c>
      <c r="C5" s="11" t="s">
        <v>3832</v>
      </c>
      <c r="D5" s="12" t="s">
        <v>639</v>
      </c>
      <c r="E5" s="39">
        <v>2.39</v>
      </c>
      <c r="F5" s="37">
        <v>0.69</v>
      </c>
      <c r="G5" s="37">
        <v>0.3196</v>
      </c>
      <c r="H5" s="38" t="s">
        <v>3833</v>
      </c>
      <c r="I5" s="47" t="s">
        <v>3834</v>
      </c>
    </row>
    <row r="6" spans="1:9" ht="23.25" customHeight="1">
      <c r="A6" s="11">
        <v>3</v>
      </c>
      <c r="B6" s="11" t="s">
        <v>3835</v>
      </c>
      <c r="C6" s="11" t="s">
        <v>3836</v>
      </c>
      <c r="D6" s="12" t="s">
        <v>622</v>
      </c>
      <c r="E6" s="40">
        <v>15.3</v>
      </c>
      <c r="F6" s="37">
        <v>2.85</v>
      </c>
      <c r="G6" s="37">
        <v>0.25</v>
      </c>
      <c r="H6" s="38" t="s">
        <v>3837</v>
      </c>
      <c r="I6" s="47" t="s">
        <v>3838</v>
      </c>
    </row>
    <row r="7" spans="1:9" ht="23.25" customHeight="1">
      <c r="A7" s="11">
        <v>4</v>
      </c>
      <c r="B7" s="11" t="s">
        <v>3839</v>
      </c>
      <c r="C7" s="11" t="s">
        <v>3840</v>
      </c>
      <c r="D7" s="11" t="s">
        <v>2036</v>
      </c>
      <c r="E7" s="37">
        <v>0.503</v>
      </c>
      <c r="F7" s="37">
        <v>0.503</v>
      </c>
      <c r="G7" s="37">
        <v>0.3</v>
      </c>
      <c r="H7" s="41" t="s">
        <v>3841</v>
      </c>
      <c r="I7" s="47" t="s">
        <v>3842</v>
      </c>
    </row>
    <row r="8" spans="1:9" ht="23.25" customHeight="1">
      <c r="A8" s="11">
        <v>5</v>
      </c>
      <c r="B8" s="11" t="s">
        <v>3843</v>
      </c>
      <c r="C8" s="11" t="s">
        <v>3844</v>
      </c>
      <c r="D8" s="11" t="s">
        <v>2046</v>
      </c>
      <c r="E8" s="42">
        <v>2.5045</v>
      </c>
      <c r="F8" s="37">
        <v>2.505</v>
      </c>
      <c r="G8" s="37">
        <v>0.9016200000000001</v>
      </c>
      <c r="H8" s="38" t="s">
        <v>3845</v>
      </c>
      <c r="I8" s="47" t="s">
        <v>3846</v>
      </c>
    </row>
    <row r="9" spans="1:9" ht="23.25" customHeight="1">
      <c r="A9" s="11">
        <v>6</v>
      </c>
      <c r="B9" s="11" t="s">
        <v>3847</v>
      </c>
      <c r="C9" s="14" t="s">
        <v>3848</v>
      </c>
      <c r="D9" s="11" t="s">
        <v>1612</v>
      </c>
      <c r="E9" s="42">
        <v>0.693</v>
      </c>
      <c r="F9" s="37">
        <v>0.693</v>
      </c>
      <c r="G9" s="37">
        <v>0.35</v>
      </c>
      <c r="H9" s="38" t="s">
        <v>3845</v>
      </c>
      <c r="I9" s="47" t="s">
        <v>3849</v>
      </c>
    </row>
    <row r="10" spans="1:9" ht="23.25" customHeight="1">
      <c r="A10" s="11">
        <v>7</v>
      </c>
      <c r="B10" s="11" t="s">
        <v>3850</v>
      </c>
      <c r="C10" s="11" t="s">
        <v>3851</v>
      </c>
      <c r="D10" s="11" t="s">
        <v>1159</v>
      </c>
      <c r="E10" s="42">
        <v>11</v>
      </c>
      <c r="F10" s="37">
        <v>11</v>
      </c>
      <c r="G10" s="37">
        <v>0.67</v>
      </c>
      <c r="H10" s="38" t="s">
        <v>3852</v>
      </c>
      <c r="I10" s="47" t="s">
        <v>3853</v>
      </c>
    </row>
    <row r="11" spans="1:9" ht="23.25" customHeight="1">
      <c r="A11" s="11">
        <v>8</v>
      </c>
      <c r="B11" s="11" t="s">
        <v>3854</v>
      </c>
      <c r="C11" s="43" t="s">
        <v>3855</v>
      </c>
      <c r="D11" s="11" t="s">
        <v>1612</v>
      </c>
      <c r="E11" s="44">
        <v>0.23</v>
      </c>
      <c r="F11" s="37">
        <v>0.23</v>
      </c>
      <c r="G11" s="37">
        <v>0.12</v>
      </c>
      <c r="H11" s="45" t="s">
        <v>3856</v>
      </c>
      <c r="I11" s="48" t="s">
        <v>3857</v>
      </c>
    </row>
    <row r="12" spans="1:9" ht="23.25" customHeight="1">
      <c r="A12" s="11">
        <v>9</v>
      </c>
      <c r="B12" s="11" t="s">
        <v>3858</v>
      </c>
      <c r="C12" s="14" t="s">
        <v>3859</v>
      </c>
      <c r="D12" s="11" t="s">
        <v>1214</v>
      </c>
      <c r="E12" s="42">
        <v>0.005</v>
      </c>
      <c r="F12" s="37">
        <v>0.005</v>
      </c>
      <c r="G12" s="37">
        <v>0.003</v>
      </c>
      <c r="H12" s="45" t="s">
        <v>3860</v>
      </c>
      <c r="I12" s="13" t="s">
        <v>217</v>
      </c>
    </row>
    <row r="13" spans="1:9" ht="23.25" customHeight="1">
      <c r="A13" s="11">
        <v>10</v>
      </c>
      <c r="B13" s="11" t="s">
        <v>3861</v>
      </c>
      <c r="C13" s="14" t="s">
        <v>3862</v>
      </c>
      <c r="D13" s="11" t="s">
        <v>2036</v>
      </c>
      <c r="E13" s="42">
        <v>0.013</v>
      </c>
      <c r="F13" s="37">
        <v>0.013</v>
      </c>
      <c r="G13" s="37">
        <v>0.011</v>
      </c>
      <c r="H13" s="45" t="s">
        <v>3863</v>
      </c>
      <c r="I13" s="13" t="s">
        <v>217</v>
      </c>
    </row>
    <row r="14" spans="1:9" ht="23.25" customHeight="1">
      <c r="A14" s="11">
        <v>11</v>
      </c>
      <c r="B14" s="11" t="s">
        <v>3864</v>
      </c>
      <c r="C14" s="14" t="s">
        <v>3865</v>
      </c>
      <c r="D14" s="14" t="s">
        <v>1214</v>
      </c>
      <c r="E14" s="42">
        <v>0.007</v>
      </c>
      <c r="F14" s="37">
        <v>0.007</v>
      </c>
      <c r="G14" s="37">
        <v>0.005</v>
      </c>
      <c r="H14" s="45" t="s">
        <v>3866</v>
      </c>
      <c r="I14" s="13" t="s">
        <v>217</v>
      </c>
    </row>
    <row r="15" spans="1:9" ht="23.25" customHeight="1">
      <c r="A15" s="11">
        <v>12</v>
      </c>
      <c r="B15" s="11" t="s">
        <v>3867</v>
      </c>
      <c r="C15" s="43" t="s">
        <v>3868</v>
      </c>
      <c r="D15" s="14" t="s">
        <v>1612</v>
      </c>
      <c r="E15" s="44">
        <v>5.17</v>
      </c>
      <c r="F15" s="37">
        <v>5.17</v>
      </c>
      <c r="G15" s="37">
        <v>1.665</v>
      </c>
      <c r="H15" s="45" t="s">
        <v>3869</v>
      </c>
      <c r="I15" s="13" t="s">
        <v>217</v>
      </c>
    </row>
    <row r="16" spans="1:9" ht="23.25" customHeight="1">
      <c r="A16" s="11">
        <v>13</v>
      </c>
      <c r="B16" s="11" t="s">
        <v>3870</v>
      </c>
      <c r="C16" s="11" t="s">
        <v>3871</v>
      </c>
      <c r="D16" s="11" t="s">
        <v>639</v>
      </c>
      <c r="E16" s="36">
        <v>1.16</v>
      </c>
      <c r="F16" s="37">
        <v>0.348</v>
      </c>
      <c r="G16" s="37">
        <v>0.20879999999999999</v>
      </c>
      <c r="H16" s="38" t="s">
        <v>3872</v>
      </c>
      <c r="I16" s="13" t="s">
        <v>217</v>
      </c>
    </row>
    <row r="17" spans="1:9" ht="23.25" customHeight="1">
      <c r="A17" s="11">
        <v>14</v>
      </c>
      <c r="B17" s="11" t="s">
        <v>3873</v>
      </c>
      <c r="C17" s="14" t="s">
        <v>3874</v>
      </c>
      <c r="D17" s="15" t="s">
        <v>1159</v>
      </c>
      <c r="E17" s="42">
        <v>2</v>
      </c>
      <c r="F17" s="37">
        <v>0.28</v>
      </c>
      <c r="G17" s="37">
        <v>0.09</v>
      </c>
      <c r="H17" s="38" t="s">
        <v>3875</v>
      </c>
      <c r="I17" s="13"/>
    </row>
  </sheetData>
  <sheetProtection/>
  <mergeCells count="8">
    <mergeCell ref="A1:I1"/>
    <mergeCell ref="F2:G2"/>
    <mergeCell ref="A2:A3"/>
    <mergeCell ref="B2:B3"/>
    <mergeCell ref="C2:C3"/>
    <mergeCell ref="D2:D3"/>
    <mergeCell ref="E2:E3"/>
    <mergeCell ref="I2:I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32"/>
  <sheetViews>
    <sheetView workbookViewId="0" topLeftCell="A13">
      <selection activeCell="E8" sqref="E8"/>
    </sheetView>
  </sheetViews>
  <sheetFormatPr defaultColWidth="9.00390625" defaultRowHeight="14.25"/>
  <cols>
    <col min="1" max="1" width="7.125" style="0" bestFit="1" customWidth="1"/>
    <col min="2" max="2" width="8.00390625" style="0" customWidth="1"/>
    <col min="3" max="3" width="5.875" style="0" customWidth="1"/>
    <col min="4" max="4" width="10.75390625" style="0" customWidth="1"/>
    <col min="5" max="5" width="22.00390625" style="0" customWidth="1"/>
    <col min="6" max="6" width="21.625" style="0" customWidth="1"/>
    <col min="7" max="7" width="15.625" style="0" customWidth="1"/>
    <col min="8" max="8" width="33.125" style="0" customWidth="1"/>
  </cols>
  <sheetData>
    <row r="1" spans="1:8" ht="18.75">
      <c r="A1" s="1" t="s">
        <v>3876</v>
      </c>
      <c r="B1" s="1"/>
      <c r="C1" s="1"/>
      <c r="D1" s="1"/>
      <c r="E1" s="1"/>
      <c r="F1" s="1"/>
      <c r="G1" s="1"/>
      <c r="H1" s="1"/>
    </row>
    <row r="2" spans="1:8" ht="14.25" customHeight="1">
      <c r="A2" s="2" t="s">
        <v>3877</v>
      </c>
      <c r="B2" s="3" t="s">
        <v>3878</v>
      </c>
      <c r="C2" s="4"/>
      <c r="D2" s="2" t="s">
        <v>3879</v>
      </c>
      <c r="E2" s="5" t="s">
        <v>3880</v>
      </c>
      <c r="F2" s="5" t="s">
        <v>3881</v>
      </c>
      <c r="G2" s="5" t="s">
        <v>3882</v>
      </c>
      <c r="H2" s="6" t="s">
        <v>1930</v>
      </c>
    </row>
    <row r="3" spans="1:8" ht="13.5" customHeight="1">
      <c r="A3" s="7"/>
      <c r="B3" s="8"/>
      <c r="C3" s="9"/>
      <c r="D3" s="6"/>
      <c r="E3" s="10"/>
      <c r="F3" s="10"/>
      <c r="G3" s="10"/>
      <c r="H3" s="7"/>
    </row>
    <row r="4" spans="1:8" ht="14.25">
      <c r="A4" s="11">
        <v>1</v>
      </c>
      <c r="B4" s="12" t="s">
        <v>2397</v>
      </c>
      <c r="C4" s="13"/>
      <c r="D4" s="14" t="s">
        <v>3883</v>
      </c>
      <c r="E4" s="11" t="s">
        <v>3884</v>
      </c>
      <c r="F4" s="11" t="s">
        <v>3885</v>
      </c>
      <c r="G4" s="11" t="s">
        <v>3885</v>
      </c>
      <c r="H4" s="11" t="s">
        <v>3886</v>
      </c>
    </row>
    <row r="5" spans="1:8" ht="14.25">
      <c r="A5" s="11">
        <v>2</v>
      </c>
      <c r="B5" s="15" t="s">
        <v>3887</v>
      </c>
      <c r="C5" s="13"/>
      <c r="D5" s="11" t="s">
        <v>3888</v>
      </c>
      <c r="E5" s="11" t="s">
        <v>3889</v>
      </c>
      <c r="F5" s="11" t="s">
        <v>3890</v>
      </c>
      <c r="G5" s="11">
        <v>5</v>
      </c>
      <c r="H5" s="11"/>
    </row>
    <row r="6" spans="1:8" ht="14.25">
      <c r="A6" s="16">
        <v>3</v>
      </c>
      <c r="B6" s="12" t="s">
        <v>3891</v>
      </c>
      <c r="C6" s="13"/>
      <c r="D6" s="11" t="s">
        <v>3888</v>
      </c>
      <c r="E6" s="11" t="s">
        <v>3892</v>
      </c>
      <c r="F6" s="11" t="s">
        <v>3893</v>
      </c>
      <c r="G6" s="11">
        <v>5</v>
      </c>
      <c r="H6" s="14" t="s">
        <v>3894</v>
      </c>
    </row>
    <row r="7" spans="1:8" ht="14.25">
      <c r="A7" s="16">
        <v>4</v>
      </c>
      <c r="B7" s="16" t="s">
        <v>3895</v>
      </c>
      <c r="C7" s="11" t="s">
        <v>3896</v>
      </c>
      <c r="D7" s="11" t="s">
        <v>3897</v>
      </c>
      <c r="E7" s="11" t="s">
        <v>3885</v>
      </c>
      <c r="F7" s="11" t="s">
        <v>3898</v>
      </c>
      <c r="G7" s="11">
        <v>5</v>
      </c>
      <c r="H7" s="17" t="s">
        <v>3899</v>
      </c>
    </row>
    <row r="8" spans="1:8" ht="14.25">
      <c r="A8" s="18"/>
      <c r="B8" s="18"/>
      <c r="C8" s="11" t="s">
        <v>3900</v>
      </c>
      <c r="D8" s="11" t="s">
        <v>3897</v>
      </c>
      <c r="E8" s="11" t="s">
        <v>3890</v>
      </c>
      <c r="F8" s="11" t="s">
        <v>3893</v>
      </c>
      <c r="G8" s="11">
        <v>5</v>
      </c>
      <c r="H8" s="19"/>
    </row>
    <row r="9" spans="1:8" ht="14.25">
      <c r="A9" s="11">
        <v>5</v>
      </c>
      <c r="B9" s="12" t="s">
        <v>3901</v>
      </c>
      <c r="C9" s="13"/>
      <c r="D9" s="11" t="s">
        <v>3897</v>
      </c>
      <c r="E9" s="11" t="s">
        <v>3902</v>
      </c>
      <c r="F9" s="11" t="s">
        <v>3902</v>
      </c>
      <c r="G9" s="11">
        <v>5</v>
      </c>
      <c r="H9" s="14" t="s">
        <v>3899</v>
      </c>
    </row>
    <row r="10" spans="1:8" ht="14.25">
      <c r="A10" s="11">
        <v>6</v>
      </c>
      <c r="B10" s="12" t="s">
        <v>3903</v>
      </c>
      <c r="C10" s="13"/>
      <c r="D10" s="11" t="s">
        <v>3897</v>
      </c>
      <c r="E10" s="11" t="s">
        <v>3889</v>
      </c>
      <c r="F10" s="11" t="s">
        <v>3890</v>
      </c>
      <c r="G10" s="11">
        <v>5</v>
      </c>
      <c r="H10" s="11"/>
    </row>
    <row r="11" spans="1:8" ht="14.25">
      <c r="A11" s="11">
        <v>7</v>
      </c>
      <c r="B11" s="12" t="s">
        <v>3904</v>
      </c>
      <c r="C11" s="13"/>
      <c r="D11" s="11" t="s">
        <v>3897</v>
      </c>
      <c r="E11" s="11" t="s">
        <v>3890</v>
      </c>
      <c r="F11" s="11" t="s">
        <v>3893</v>
      </c>
      <c r="G11" s="11">
        <v>10</v>
      </c>
      <c r="H11" s="14" t="s">
        <v>3899</v>
      </c>
    </row>
    <row r="12" spans="1:8" ht="14.25">
      <c r="A12" s="11">
        <v>8</v>
      </c>
      <c r="B12" s="15" t="s">
        <v>3905</v>
      </c>
      <c r="C12" s="13"/>
      <c r="D12" s="11" t="s">
        <v>3897</v>
      </c>
      <c r="E12" s="11" t="s">
        <v>3892</v>
      </c>
      <c r="F12" s="11" t="s">
        <v>3892</v>
      </c>
      <c r="G12" s="11">
        <v>10</v>
      </c>
      <c r="H12" s="14" t="s">
        <v>3906</v>
      </c>
    </row>
    <row r="13" spans="1:8" ht="14.25">
      <c r="A13" s="11">
        <v>9</v>
      </c>
      <c r="B13" s="15" t="s">
        <v>3907</v>
      </c>
      <c r="C13" s="13"/>
      <c r="D13" s="11" t="s">
        <v>3897</v>
      </c>
      <c r="E13" s="11" t="s">
        <v>3889</v>
      </c>
      <c r="F13" s="11" t="s">
        <v>3889</v>
      </c>
      <c r="G13" s="11">
        <v>10</v>
      </c>
      <c r="H13" s="14" t="s">
        <v>3908</v>
      </c>
    </row>
    <row r="14" spans="1:8" ht="14.25">
      <c r="A14" s="11">
        <v>10</v>
      </c>
      <c r="B14" s="12" t="s">
        <v>3909</v>
      </c>
      <c r="C14" s="13"/>
      <c r="D14" s="11" t="s">
        <v>3897</v>
      </c>
      <c r="E14" s="11" t="s">
        <v>3890</v>
      </c>
      <c r="F14" s="11" t="s">
        <v>3893</v>
      </c>
      <c r="G14" s="11">
        <v>5</v>
      </c>
      <c r="H14" s="14" t="s">
        <v>3899</v>
      </c>
    </row>
    <row r="15" spans="1:8" ht="14.25">
      <c r="A15" s="11">
        <v>11</v>
      </c>
      <c r="B15" s="12" t="s">
        <v>3910</v>
      </c>
      <c r="C15" s="13"/>
      <c r="D15" s="11" t="s">
        <v>3897</v>
      </c>
      <c r="E15" s="11" t="s">
        <v>3911</v>
      </c>
      <c r="F15" s="11" t="s">
        <v>3890</v>
      </c>
      <c r="G15" s="11">
        <v>10</v>
      </c>
      <c r="H15" s="14" t="s">
        <v>3912</v>
      </c>
    </row>
    <row r="16" spans="1:8" ht="14.25">
      <c r="A16" s="16">
        <v>12</v>
      </c>
      <c r="B16" s="16" t="s">
        <v>3913</v>
      </c>
      <c r="C16" s="11" t="s">
        <v>3896</v>
      </c>
      <c r="D16" s="11" t="s">
        <v>3897</v>
      </c>
      <c r="E16" s="11" t="s">
        <v>3914</v>
      </c>
      <c r="F16" s="11" t="s">
        <v>3915</v>
      </c>
      <c r="G16" s="11">
        <v>10</v>
      </c>
      <c r="H16" s="17" t="s">
        <v>3899</v>
      </c>
    </row>
    <row r="17" spans="1:8" ht="14.25">
      <c r="A17" s="18"/>
      <c r="B17" s="18"/>
      <c r="C17" s="14" t="s">
        <v>3634</v>
      </c>
      <c r="D17" s="11" t="s">
        <v>3897</v>
      </c>
      <c r="E17" s="11" t="s">
        <v>3916</v>
      </c>
      <c r="F17" s="11" t="s">
        <v>3914</v>
      </c>
      <c r="G17" s="11">
        <v>10</v>
      </c>
      <c r="H17" s="19"/>
    </row>
    <row r="18" spans="1:8" ht="14.25">
      <c r="A18" s="11">
        <v>13</v>
      </c>
      <c r="B18" s="12" t="s">
        <v>3917</v>
      </c>
      <c r="C18" s="13"/>
      <c r="D18" s="11" t="s">
        <v>3897</v>
      </c>
      <c r="E18" s="11" t="s">
        <v>3893</v>
      </c>
      <c r="F18" s="11" t="s">
        <v>3918</v>
      </c>
      <c r="G18" s="11"/>
      <c r="H18" s="14" t="s">
        <v>3894</v>
      </c>
    </row>
    <row r="19" spans="1:8" ht="14.25">
      <c r="A19" s="11">
        <v>14</v>
      </c>
      <c r="B19" s="12" t="s">
        <v>3919</v>
      </c>
      <c r="C19" s="13"/>
      <c r="D19" s="11" t="s">
        <v>3897</v>
      </c>
      <c r="E19" s="11" t="s">
        <v>3889</v>
      </c>
      <c r="F19" s="11" t="s">
        <v>3892</v>
      </c>
      <c r="G19" s="11">
        <v>5</v>
      </c>
      <c r="H19" s="14" t="s">
        <v>3894</v>
      </c>
    </row>
    <row r="20" spans="1:8" ht="14.25">
      <c r="A20" s="11">
        <v>15</v>
      </c>
      <c r="B20" s="12" t="s">
        <v>3920</v>
      </c>
      <c r="C20" s="13"/>
      <c r="D20" s="11" t="s">
        <v>3897</v>
      </c>
      <c r="E20" s="11" t="s">
        <v>3889</v>
      </c>
      <c r="F20" s="11" t="s">
        <v>3893</v>
      </c>
      <c r="G20" s="11">
        <v>5</v>
      </c>
      <c r="H20" s="14" t="s">
        <v>3899</v>
      </c>
    </row>
    <row r="21" spans="1:8" ht="14.25">
      <c r="A21" s="11">
        <v>16</v>
      </c>
      <c r="B21" s="12" t="s">
        <v>3921</v>
      </c>
      <c r="C21" s="13"/>
      <c r="D21" s="11" t="s">
        <v>3897</v>
      </c>
      <c r="E21" s="11" t="s">
        <v>3892</v>
      </c>
      <c r="F21" s="11" t="s">
        <v>3893</v>
      </c>
      <c r="G21" s="11">
        <v>5</v>
      </c>
      <c r="H21" s="14" t="s">
        <v>3894</v>
      </c>
    </row>
    <row r="22" spans="1:8" ht="14.25">
      <c r="A22" s="11">
        <v>17</v>
      </c>
      <c r="B22" s="12" t="s">
        <v>3922</v>
      </c>
      <c r="C22" s="13"/>
      <c r="D22" s="11" t="s">
        <v>3897</v>
      </c>
      <c r="E22" s="11" t="s">
        <v>3892</v>
      </c>
      <c r="F22" s="11" t="s">
        <v>3893</v>
      </c>
      <c r="G22" s="11">
        <v>5</v>
      </c>
      <c r="H22" s="14" t="s">
        <v>3894</v>
      </c>
    </row>
    <row r="23" spans="1:8" ht="14.25">
      <c r="A23" s="11">
        <v>18</v>
      </c>
      <c r="B23" s="12" t="s">
        <v>3923</v>
      </c>
      <c r="C23" s="13"/>
      <c r="D23" s="11" t="s">
        <v>3897</v>
      </c>
      <c r="E23" s="11" t="s">
        <v>3890</v>
      </c>
      <c r="F23" s="11" t="s">
        <v>3918</v>
      </c>
      <c r="G23" s="11">
        <v>5</v>
      </c>
      <c r="H23" s="14" t="s">
        <v>3899</v>
      </c>
    </row>
    <row r="24" spans="1:8" ht="14.25">
      <c r="A24" s="11">
        <v>19</v>
      </c>
      <c r="B24" s="12" t="s">
        <v>2451</v>
      </c>
      <c r="C24" s="13"/>
      <c r="D24" s="11" t="s">
        <v>3897</v>
      </c>
      <c r="E24" s="11" t="s">
        <v>3889</v>
      </c>
      <c r="F24" s="11" t="s">
        <v>3892</v>
      </c>
      <c r="G24" s="11" t="s">
        <v>3885</v>
      </c>
      <c r="H24" s="14" t="s">
        <v>3899</v>
      </c>
    </row>
    <row r="25" spans="1:8" ht="14.25">
      <c r="A25" s="11">
        <v>20</v>
      </c>
      <c r="B25" s="12" t="s">
        <v>3924</v>
      </c>
      <c r="C25" s="13"/>
      <c r="D25" s="14" t="s">
        <v>3925</v>
      </c>
      <c r="E25" s="11" t="s">
        <v>3926</v>
      </c>
      <c r="F25" s="11" t="s">
        <v>3927</v>
      </c>
      <c r="G25" s="11" t="s">
        <v>3885</v>
      </c>
      <c r="H25" s="14" t="s">
        <v>3894</v>
      </c>
    </row>
    <row r="26" spans="1:8" ht="14.25">
      <c r="A26" s="11">
        <v>21</v>
      </c>
      <c r="B26" s="12" t="s">
        <v>3928</v>
      </c>
      <c r="C26" s="13"/>
      <c r="D26" s="11" t="s">
        <v>3897</v>
      </c>
      <c r="E26" s="11" t="s">
        <v>3893</v>
      </c>
      <c r="F26" s="11" t="s">
        <v>3929</v>
      </c>
      <c r="G26" s="11">
        <v>5</v>
      </c>
      <c r="H26" s="11"/>
    </row>
    <row r="27" spans="1:8" ht="14.25">
      <c r="A27" s="16">
        <v>22</v>
      </c>
      <c r="B27" s="20" t="s">
        <v>3930</v>
      </c>
      <c r="C27" s="21"/>
      <c r="D27" s="16" t="s">
        <v>3931</v>
      </c>
      <c r="E27" s="16" t="s">
        <v>3932</v>
      </c>
      <c r="F27" s="16" t="s">
        <v>3885</v>
      </c>
      <c r="G27" s="16"/>
      <c r="H27" s="17" t="s">
        <v>217</v>
      </c>
    </row>
    <row r="28" spans="1:8" ht="14.25">
      <c r="A28" s="18"/>
      <c r="B28" s="22"/>
      <c r="C28" s="23"/>
      <c r="D28" s="18"/>
      <c r="E28" s="18"/>
      <c r="F28" s="18"/>
      <c r="G28" s="18"/>
      <c r="H28" s="19"/>
    </row>
    <row r="29" spans="1:8" ht="59.25">
      <c r="A29" s="16">
        <v>23</v>
      </c>
      <c r="B29" s="24" t="s">
        <v>3933</v>
      </c>
      <c r="C29" s="21"/>
      <c r="D29" s="17" t="s">
        <v>3934</v>
      </c>
      <c r="E29" s="25" t="s">
        <v>3935</v>
      </c>
      <c r="F29" s="26" t="s">
        <v>3936</v>
      </c>
      <c r="G29" s="17">
        <v>5</v>
      </c>
      <c r="H29" s="16" t="s">
        <v>217</v>
      </c>
    </row>
    <row r="30" spans="1:8" ht="14.25">
      <c r="A30" s="11">
        <v>24</v>
      </c>
      <c r="B30" s="12" t="s">
        <v>3937</v>
      </c>
      <c r="C30" s="13"/>
      <c r="D30" s="11" t="s">
        <v>3938</v>
      </c>
      <c r="E30" s="11" t="s">
        <v>3885</v>
      </c>
      <c r="F30" s="11" t="s">
        <v>3893</v>
      </c>
      <c r="G30" s="11">
        <v>5</v>
      </c>
      <c r="H30" s="14" t="s">
        <v>3894</v>
      </c>
    </row>
    <row r="31" spans="1:8" ht="14.25">
      <c r="A31" s="11">
        <v>25</v>
      </c>
      <c r="B31" s="12" t="s">
        <v>3939</v>
      </c>
      <c r="C31" s="13"/>
      <c r="D31" s="14" t="s">
        <v>3940</v>
      </c>
      <c r="E31" s="11" t="s">
        <v>3885</v>
      </c>
      <c r="F31" s="11" t="s">
        <v>3893</v>
      </c>
      <c r="G31" s="11">
        <v>5</v>
      </c>
      <c r="H31" s="14" t="s">
        <v>3894</v>
      </c>
    </row>
    <row r="32" spans="1:8" ht="14.25">
      <c r="A32" s="11">
        <v>26</v>
      </c>
      <c r="B32" s="15" t="s">
        <v>3941</v>
      </c>
      <c r="C32" s="13"/>
      <c r="D32" s="14" t="s">
        <v>3942</v>
      </c>
      <c r="E32" s="11" t="s">
        <v>3902</v>
      </c>
      <c r="F32" s="11" t="s">
        <v>3885</v>
      </c>
      <c r="G32" s="11">
        <v>5</v>
      </c>
      <c r="H32" s="14" t="s">
        <v>3943</v>
      </c>
    </row>
  </sheetData>
  <sheetProtection/>
  <mergeCells count="44">
    <mergeCell ref="A1:H1"/>
    <mergeCell ref="B4:C4"/>
    <mergeCell ref="B5:C5"/>
    <mergeCell ref="B6:C6"/>
    <mergeCell ref="B9:C9"/>
    <mergeCell ref="B10:C10"/>
    <mergeCell ref="B11:C11"/>
    <mergeCell ref="B12:C12"/>
    <mergeCell ref="B13:C13"/>
    <mergeCell ref="B14:C14"/>
    <mergeCell ref="B15:C15"/>
    <mergeCell ref="B18:C18"/>
    <mergeCell ref="B19:C19"/>
    <mergeCell ref="B20:C20"/>
    <mergeCell ref="B21:C21"/>
    <mergeCell ref="B22:C22"/>
    <mergeCell ref="B23:C23"/>
    <mergeCell ref="B24:C24"/>
    <mergeCell ref="B25:C25"/>
    <mergeCell ref="B26:C26"/>
    <mergeCell ref="B29:C29"/>
    <mergeCell ref="B30:C30"/>
    <mergeCell ref="B31:C31"/>
    <mergeCell ref="B32:C32"/>
    <mergeCell ref="A2:A3"/>
    <mergeCell ref="A7:A8"/>
    <mergeCell ref="A16:A17"/>
    <mergeCell ref="A27:A28"/>
    <mergeCell ref="B7:B8"/>
    <mergeCell ref="B16:B17"/>
    <mergeCell ref="D2:D3"/>
    <mergeCell ref="D27:D28"/>
    <mergeCell ref="E2:E3"/>
    <mergeCell ref="E27:E28"/>
    <mergeCell ref="F2:F3"/>
    <mergeCell ref="F27:F28"/>
    <mergeCell ref="G2:G3"/>
    <mergeCell ref="G27:G28"/>
    <mergeCell ref="H2:H3"/>
    <mergeCell ref="H7:H8"/>
    <mergeCell ref="H16:H17"/>
    <mergeCell ref="H27:H28"/>
    <mergeCell ref="B2:C3"/>
    <mergeCell ref="B27:C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L14" sqref="L14"/>
    </sheetView>
  </sheetViews>
  <sheetFormatPr defaultColWidth="9.00390625" defaultRowHeight="14.25"/>
  <cols>
    <col min="1" max="1" width="4.75390625" style="0" bestFit="1" customWidth="1"/>
    <col min="2" max="2" width="8.00390625" style="0" bestFit="1" customWidth="1"/>
    <col min="3" max="3" width="12.25390625" style="0" bestFit="1" customWidth="1"/>
    <col min="4" max="4" width="6.375" style="0" bestFit="1" customWidth="1"/>
    <col min="5" max="5" width="10.75390625" style="0" bestFit="1" customWidth="1"/>
    <col min="6" max="6" width="5.25390625" style="0" bestFit="1" customWidth="1"/>
    <col min="7" max="7" width="8.00390625" style="0" bestFit="1" customWidth="1"/>
    <col min="8" max="8" width="6.75390625" style="0" bestFit="1" customWidth="1"/>
    <col min="9" max="9" width="8.00390625" style="0" bestFit="1" customWidth="1"/>
    <col min="10" max="10" width="9.625" style="0" bestFit="1" customWidth="1"/>
  </cols>
  <sheetData>
    <row r="1" spans="1:10" ht="18.75">
      <c r="A1" s="327" t="s">
        <v>21</v>
      </c>
      <c r="B1" s="327"/>
      <c r="C1" s="327"/>
      <c r="D1" s="327"/>
      <c r="E1" s="327"/>
      <c r="F1" s="327"/>
      <c r="G1" s="327"/>
      <c r="H1" s="327"/>
      <c r="I1" s="327"/>
      <c r="J1" s="327"/>
    </row>
    <row r="2" spans="1:10" s="343" customFormat="1" ht="24">
      <c r="A2" s="2" t="s">
        <v>22</v>
      </c>
      <c r="B2" s="2" t="s">
        <v>23</v>
      </c>
      <c r="C2" s="2" t="s">
        <v>24</v>
      </c>
      <c r="D2" s="2" t="s">
        <v>25</v>
      </c>
      <c r="E2" s="2" t="s">
        <v>26</v>
      </c>
      <c r="F2" s="2" t="s">
        <v>27</v>
      </c>
      <c r="G2" s="2" t="s">
        <v>28</v>
      </c>
      <c r="H2" s="2" t="s">
        <v>29</v>
      </c>
      <c r="I2" s="2" t="s">
        <v>30</v>
      </c>
      <c r="J2" s="2" t="s">
        <v>31</v>
      </c>
    </row>
    <row r="3" spans="1:10" ht="14.25">
      <c r="A3" s="55">
        <v>1</v>
      </c>
      <c r="B3" s="55">
        <v>11001</v>
      </c>
      <c r="C3" s="55" t="s">
        <v>32</v>
      </c>
      <c r="D3" s="55" t="s">
        <v>33</v>
      </c>
      <c r="E3" s="62" t="s">
        <v>34</v>
      </c>
      <c r="F3" s="55">
        <v>10567</v>
      </c>
      <c r="G3" s="55">
        <v>58852</v>
      </c>
      <c r="H3" s="55">
        <v>31891</v>
      </c>
      <c r="I3" s="55">
        <v>155280</v>
      </c>
      <c r="J3" s="55"/>
    </row>
    <row r="4" spans="1:10" ht="14.25">
      <c r="A4" s="55">
        <v>2</v>
      </c>
      <c r="B4" s="55">
        <v>12050</v>
      </c>
      <c r="C4" s="55" t="s">
        <v>35</v>
      </c>
      <c r="D4" s="55" t="s">
        <v>36</v>
      </c>
      <c r="E4" s="55" t="s">
        <v>37</v>
      </c>
      <c r="F4" s="55"/>
      <c r="G4" s="55"/>
      <c r="H4" s="55">
        <v>337</v>
      </c>
      <c r="I4" s="55">
        <v>337</v>
      </c>
      <c r="J4" s="55"/>
    </row>
    <row r="5" spans="1:10" ht="14.25">
      <c r="A5" s="55">
        <v>3</v>
      </c>
      <c r="B5" s="55">
        <v>22001</v>
      </c>
      <c r="C5" s="55" t="s">
        <v>38</v>
      </c>
      <c r="D5" s="55" t="s">
        <v>39</v>
      </c>
      <c r="E5" s="62" t="s">
        <v>40</v>
      </c>
      <c r="F5" s="55">
        <v>5570</v>
      </c>
      <c r="G5" s="55">
        <v>18035.9</v>
      </c>
      <c r="H5" s="55">
        <v>62232.6</v>
      </c>
      <c r="I5" s="55">
        <v>111203</v>
      </c>
      <c r="J5" s="55"/>
    </row>
    <row r="6" spans="1:10" ht="14.25">
      <c r="A6" s="55">
        <v>4</v>
      </c>
      <c r="B6" s="55">
        <v>22002</v>
      </c>
      <c r="C6" s="55" t="s">
        <v>41</v>
      </c>
      <c r="D6" s="55">
        <v>2</v>
      </c>
      <c r="E6" s="62" t="s">
        <v>40</v>
      </c>
      <c r="G6" s="55"/>
      <c r="H6" s="55">
        <v>164</v>
      </c>
      <c r="I6" s="55">
        <v>214</v>
      </c>
      <c r="J6" s="55"/>
    </row>
    <row r="7" spans="1:10" ht="14.25">
      <c r="A7" s="55">
        <v>5</v>
      </c>
      <c r="B7" s="55">
        <v>32006</v>
      </c>
      <c r="C7" s="55" t="s">
        <v>42</v>
      </c>
      <c r="D7" s="55" t="s">
        <v>43</v>
      </c>
      <c r="E7" s="62" t="s">
        <v>44</v>
      </c>
      <c r="F7" s="55">
        <v>3</v>
      </c>
      <c r="G7" s="55">
        <v>1618</v>
      </c>
      <c r="H7" s="55">
        <v>3174</v>
      </c>
      <c r="I7" s="55">
        <v>5654</v>
      </c>
      <c r="J7" s="55"/>
    </row>
    <row r="8" spans="1:10" ht="14.25">
      <c r="A8" s="55">
        <v>6</v>
      </c>
      <c r="B8" s="55">
        <v>32007</v>
      </c>
      <c r="C8" s="55" t="s">
        <v>45</v>
      </c>
      <c r="D8" s="55" t="s">
        <v>46</v>
      </c>
      <c r="E8" s="62" t="s">
        <v>47</v>
      </c>
      <c r="F8" s="55"/>
      <c r="G8" s="55">
        <v>4073</v>
      </c>
      <c r="H8" s="55">
        <v>178825</v>
      </c>
      <c r="I8" s="55">
        <v>185517</v>
      </c>
      <c r="J8" s="55"/>
    </row>
    <row r="9" spans="1:10" ht="14.25">
      <c r="A9" s="55">
        <v>7</v>
      </c>
      <c r="B9" s="55">
        <v>32008</v>
      </c>
      <c r="C9" s="55" t="s">
        <v>48</v>
      </c>
      <c r="D9" s="55" t="s">
        <v>49</v>
      </c>
      <c r="E9" s="62" t="s">
        <v>47</v>
      </c>
      <c r="G9" s="55">
        <v>89673</v>
      </c>
      <c r="H9" s="55">
        <v>48998</v>
      </c>
      <c r="I9" s="55">
        <v>152574</v>
      </c>
      <c r="J9" s="55"/>
    </row>
    <row r="10" spans="1:10" ht="14.25">
      <c r="A10" s="55">
        <v>8</v>
      </c>
      <c r="B10" s="55">
        <v>32017</v>
      </c>
      <c r="C10" s="55" t="s">
        <v>50</v>
      </c>
      <c r="D10" s="55" t="s">
        <v>51</v>
      </c>
      <c r="E10" s="62" t="s">
        <v>40</v>
      </c>
      <c r="F10" s="55"/>
      <c r="G10" s="55"/>
      <c r="H10" s="55">
        <v>33131</v>
      </c>
      <c r="I10" s="55">
        <v>33131</v>
      </c>
      <c r="J10" s="55"/>
    </row>
    <row r="11" spans="1:10" ht="14.25">
      <c r="A11" s="55">
        <v>9</v>
      </c>
      <c r="B11" s="55">
        <v>42201</v>
      </c>
      <c r="C11" s="55" t="s">
        <v>52</v>
      </c>
      <c r="D11" s="55" t="s">
        <v>53</v>
      </c>
      <c r="E11" s="62" t="s">
        <v>54</v>
      </c>
      <c r="F11" s="55">
        <v>2044</v>
      </c>
      <c r="G11" s="55">
        <v>2616</v>
      </c>
      <c r="H11" s="55">
        <v>32339</v>
      </c>
      <c r="I11" s="55">
        <v>41819</v>
      </c>
      <c r="J11" s="55"/>
    </row>
    <row r="12" spans="1:10" ht="14.25">
      <c r="A12" s="55">
        <v>10</v>
      </c>
      <c r="B12" s="55">
        <v>42202</v>
      </c>
      <c r="C12" s="62" t="s">
        <v>55</v>
      </c>
      <c r="D12" s="55">
        <v>4</v>
      </c>
      <c r="E12" s="62" t="s">
        <v>56</v>
      </c>
      <c r="F12" s="55">
        <v>168</v>
      </c>
      <c r="G12" s="55">
        <v>241</v>
      </c>
      <c r="H12" s="55">
        <v>124284</v>
      </c>
      <c r="I12" s="55">
        <v>124693</v>
      </c>
      <c r="J12" s="55"/>
    </row>
    <row r="13" spans="1:10" ht="14.25">
      <c r="A13" s="55">
        <v>11</v>
      </c>
      <c r="B13" s="55">
        <v>63701</v>
      </c>
      <c r="C13" s="55" t="s">
        <v>57</v>
      </c>
      <c r="D13" s="55" t="s">
        <v>58</v>
      </c>
      <c r="E13" s="62" t="s">
        <v>40</v>
      </c>
      <c r="F13" s="55"/>
      <c r="G13" s="55"/>
      <c r="H13" s="55">
        <v>124</v>
      </c>
      <c r="I13" s="55">
        <v>166</v>
      </c>
      <c r="J13" s="55"/>
    </row>
    <row r="14" spans="1:10" ht="14.25">
      <c r="A14" s="55">
        <v>12</v>
      </c>
      <c r="B14" s="55">
        <v>63951</v>
      </c>
      <c r="C14" s="55" t="s">
        <v>59</v>
      </c>
      <c r="D14" s="55" t="s">
        <v>58</v>
      </c>
      <c r="E14" s="62" t="s">
        <v>40</v>
      </c>
      <c r="F14" s="55"/>
      <c r="G14" s="55"/>
      <c r="H14" s="55">
        <v>598</v>
      </c>
      <c r="I14" s="55">
        <v>603</v>
      </c>
      <c r="J14" s="55"/>
    </row>
    <row r="15" spans="1:10" ht="14.25">
      <c r="A15" s="55">
        <v>13</v>
      </c>
      <c r="B15" s="55">
        <v>63992</v>
      </c>
      <c r="C15" s="55" t="s">
        <v>60</v>
      </c>
      <c r="D15" s="55">
        <v>1</v>
      </c>
      <c r="E15" s="62" t="s">
        <v>40</v>
      </c>
      <c r="F15" s="55"/>
      <c r="G15" s="55"/>
      <c r="H15" s="55">
        <v>117266</v>
      </c>
      <c r="I15" s="55">
        <v>117266</v>
      </c>
      <c r="J15" s="55"/>
    </row>
    <row r="16" spans="1:10" ht="14.25">
      <c r="A16" s="55">
        <v>14</v>
      </c>
      <c r="B16" s="55">
        <v>73070</v>
      </c>
      <c r="C16" s="55" t="s">
        <v>61</v>
      </c>
      <c r="D16" s="55" t="s">
        <v>62</v>
      </c>
      <c r="E16" s="62" t="s">
        <v>40</v>
      </c>
      <c r="F16" s="55">
        <v>992</v>
      </c>
      <c r="G16" s="55">
        <v>1234</v>
      </c>
      <c r="H16" s="55">
        <v>168</v>
      </c>
      <c r="I16" s="55">
        <v>1454</v>
      </c>
      <c r="J16" s="55"/>
    </row>
    <row r="17" spans="1:10" ht="14.25">
      <c r="A17" s="55">
        <v>15</v>
      </c>
      <c r="B17" s="55">
        <v>73500</v>
      </c>
      <c r="C17" s="55" t="s">
        <v>63</v>
      </c>
      <c r="D17" s="55" t="s">
        <v>64</v>
      </c>
      <c r="E17" s="62" t="s">
        <v>65</v>
      </c>
      <c r="F17" s="55"/>
      <c r="G17" s="55"/>
      <c r="H17" s="55">
        <v>313</v>
      </c>
      <c r="I17" s="55">
        <v>313</v>
      </c>
      <c r="J17" s="55"/>
    </row>
    <row r="18" spans="1:10" ht="14.25">
      <c r="A18" s="55">
        <v>16</v>
      </c>
      <c r="B18" s="55">
        <v>83020</v>
      </c>
      <c r="C18" s="55" t="s">
        <v>66</v>
      </c>
      <c r="D18" s="55" t="s">
        <v>67</v>
      </c>
      <c r="E18" s="62" t="s">
        <v>68</v>
      </c>
      <c r="F18" s="55"/>
      <c r="G18" s="55"/>
      <c r="H18" s="55">
        <v>158</v>
      </c>
      <c r="I18" s="55">
        <v>158</v>
      </c>
      <c r="J18" s="55"/>
    </row>
    <row r="19" spans="1:10" ht="14.25">
      <c r="A19" s="55">
        <v>17</v>
      </c>
      <c r="B19" s="55">
        <v>83230</v>
      </c>
      <c r="C19" s="55" t="s">
        <v>69</v>
      </c>
      <c r="D19" s="55" t="s">
        <v>64</v>
      </c>
      <c r="E19" s="62" t="s">
        <v>70</v>
      </c>
      <c r="F19" s="55"/>
      <c r="G19" s="55"/>
      <c r="H19" s="55">
        <v>300</v>
      </c>
      <c r="I19" s="55">
        <v>300</v>
      </c>
      <c r="J19" s="55"/>
    </row>
    <row r="20" spans="1:10" ht="14.25">
      <c r="A20" s="55">
        <v>18</v>
      </c>
      <c r="B20" s="55">
        <v>83290</v>
      </c>
      <c r="C20" s="55" t="s">
        <v>71</v>
      </c>
      <c r="D20" s="55" t="s">
        <v>58</v>
      </c>
      <c r="E20" s="62" t="s">
        <v>72</v>
      </c>
      <c r="F20" s="55"/>
      <c r="G20" s="55"/>
      <c r="H20" s="55">
        <v>942</v>
      </c>
      <c r="I20" s="55">
        <v>942</v>
      </c>
      <c r="J20" s="55"/>
    </row>
    <row r="21" spans="1:10" ht="14.25">
      <c r="A21" s="55">
        <v>19</v>
      </c>
      <c r="B21" s="55">
        <v>83330</v>
      </c>
      <c r="C21" s="55" t="s">
        <v>73</v>
      </c>
      <c r="D21" s="55" t="s">
        <v>36</v>
      </c>
      <c r="E21" s="62" t="s">
        <v>74</v>
      </c>
      <c r="F21" s="55"/>
      <c r="G21" s="55"/>
      <c r="H21" s="55">
        <v>1145</v>
      </c>
      <c r="I21" s="55">
        <v>1209</v>
      </c>
      <c r="J21" s="55"/>
    </row>
    <row r="22" spans="1:10" ht="14.25">
      <c r="A22" s="55">
        <v>20</v>
      </c>
      <c r="B22" s="55">
        <v>83906</v>
      </c>
      <c r="C22" s="55" t="s">
        <v>75</v>
      </c>
      <c r="D22" s="55" t="s">
        <v>76</v>
      </c>
      <c r="E22" s="62" t="s">
        <v>40</v>
      </c>
      <c r="F22" s="55">
        <v>364</v>
      </c>
      <c r="G22" s="55">
        <v>12356</v>
      </c>
      <c r="H22" s="55">
        <v>1298794</v>
      </c>
      <c r="I22" s="55">
        <v>1326422</v>
      </c>
      <c r="J22" s="55"/>
    </row>
    <row r="23" spans="1:10" ht="14.25">
      <c r="A23" s="55">
        <v>21</v>
      </c>
      <c r="B23" s="55">
        <v>83991</v>
      </c>
      <c r="C23" s="55" t="s">
        <v>77</v>
      </c>
      <c r="D23" s="55" t="s">
        <v>67</v>
      </c>
      <c r="E23" s="62" t="s">
        <v>40</v>
      </c>
      <c r="F23" s="55"/>
      <c r="G23" s="55"/>
      <c r="H23" s="55">
        <v>36150</v>
      </c>
      <c r="I23" s="55">
        <v>36150</v>
      </c>
      <c r="J23" s="55"/>
    </row>
    <row r="24" spans="1:10" ht="14.25">
      <c r="A24" s="55">
        <v>22</v>
      </c>
      <c r="B24" s="55">
        <v>83993</v>
      </c>
      <c r="C24" s="62" t="s">
        <v>78</v>
      </c>
      <c r="D24" s="55" t="s">
        <v>64</v>
      </c>
      <c r="E24" s="62" t="s">
        <v>40</v>
      </c>
      <c r="F24" s="55"/>
      <c r="G24" s="55"/>
      <c r="H24" s="55">
        <v>224</v>
      </c>
      <c r="I24" s="55">
        <v>224</v>
      </c>
      <c r="J24" s="55"/>
    </row>
    <row r="25" spans="1:10" ht="14.25">
      <c r="A25" s="55">
        <v>23</v>
      </c>
      <c r="B25" s="55">
        <v>84150</v>
      </c>
      <c r="C25" s="55" t="s">
        <v>79</v>
      </c>
      <c r="D25" s="55" t="s">
        <v>80</v>
      </c>
      <c r="E25" s="62" t="s">
        <v>40</v>
      </c>
      <c r="F25" s="55">
        <v>2530</v>
      </c>
      <c r="G25" s="55">
        <v>4975</v>
      </c>
      <c r="H25" s="55">
        <v>7158</v>
      </c>
      <c r="I25" s="55">
        <v>12457</v>
      </c>
      <c r="J25" s="55"/>
    </row>
    <row r="26" spans="1:10" ht="14.25">
      <c r="A26" s="55">
        <v>24</v>
      </c>
      <c r="B26" s="55">
        <v>84170</v>
      </c>
      <c r="C26" s="55" t="s">
        <v>81</v>
      </c>
      <c r="D26" s="55" t="s">
        <v>82</v>
      </c>
      <c r="E26" s="62" t="s">
        <v>40</v>
      </c>
      <c r="F26" s="55">
        <v>2812</v>
      </c>
      <c r="G26" s="55">
        <v>2953.6</v>
      </c>
      <c r="H26" s="55">
        <v>32410.8</v>
      </c>
      <c r="I26" s="55">
        <v>37770.1</v>
      </c>
      <c r="J26" s="55"/>
    </row>
    <row r="27" spans="1:10" ht="14.25">
      <c r="A27" s="55">
        <v>25</v>
      </c>
      <c r="B27" s="55">
        <v>84250</v>
      </c>
      <c r="C27" s="55" t="s">
        <v>83</v>
      </c>
      <c r="D27" s="55" t="s">
        <v>67</v>
      </c>
      <c r="E27" s="62" t="s">
        <v>40</v>
      </c>
      <c r="F27" s="55"/>
      <c r="G27" s="55"/>
      <c r="H27" s="55">
        <v>311</v>
      </c>
      <c r="I27" s="55">
        <v>311</v>
      </c>
      <c r="J27" s="55"/>
    </row>
    <row r="28" spans="1:10" ht="14.25">
      <c r="A28" s="55">
        <v>26</v>
      </c>
      <c r="B28" s="55">
        <v>84414</v>
      </c>
      <c r="C28" s="55" t="s">
        <v>84</v>
      </c>
      <c r="D28" s="55" t="s">
        <v>67</v>
      </c>
      <c r="E28" s="62" t="s">
        <v>40</v>
      </c>
      <c r="F28" s="55">
        <v>350</v>
      </c>
      <c r="G28" s="55">
        <v>500</v>
      </c>
      <c r="H28" s="55">
        <v>2646</v>
      </c>
      <c r="I28" s="55">
        <v>3146</v>
      </c>
      <c r="J28" s="55"/>
    </row>
    <row r="29" spans="1:10" ht="14.25">
      <c r="A29" s="55">
        <v>27</v>
      </c>
      <c r="B29" s="55">
        <v>84573</v>
      </c>
      <c r="C29" s="55" t="s">
        <v>85</v>
      </c>
      <c r="D29" s="55" t="s">
        <v>67</v>
      </c>
      <c r="E29" s="62" t="s">
        <v>86</v>
      </c>
      <c r="F29" s="55"/>
      <c r="G29" s="55"/>
      <c r="H29" s="55">
        <v>299</v>
      </c>
      <c r="I29" s="55">
        <v>299</v>
      </c>
      <c r="J29" s="55"/>
    </row>
    <row r="30" spans="1:10" ht="14.25">
      <c r="A30" s="55">
        <v>28</v>
      </c>
      <c r="B30" s="55">
        <v>84574</v>
      </c>
      <c r="C30" s="55" t="s">
        <v>87</v>
      </c>
      <c r="D30" s="55" t="s">
        <v>64</v>
      </c>
      <c r="E30" s="62" t="s">
        <v>40</v>
      </c>
      <c r="F30" s="55">
        <v>120</v>
      </c>
      <c r="G30" s="55">
        <v>124</v>
      </c>
      <c r="H30" s="55">
        <v>105</v>
      </c>
      <c r="I30" s="55">
        <v>232</v>
      </c>
      <c r="J30" s="55"/>
    </row>
    <row r="31" spans="1:10" ht="14.25">
      <c r="A31" s="55">
        <v>29</v>
      </c>
      <c r="B31" s="55">
        <v>84613</v>
      </c>
      <c r="C31" s="55" t="s">
        <v>88</v>
      </c>
      <c r="D31" s="55" t="s">
        <v>64</v>
      </c>
      <c r="E31" s="55" t="s">
        <v>89</v>
      </c>
      <c r="F31" s="55"/>
      <c r="G31" s="55"/>
      <c r="H31" s="55">
        <v>26</v>
      </c>
      <c r="I31" s="55">
        <v>26</v>
      </c>
      <c r="J31" s="55"/>
    </row>
    <row r="32" spans="1:10" ht="14.25">
      <c r="A32" s="55">
        <v>30</v>
      </c>
      <c r="B32" s="55">
        <v>84711</v>
      </c>
      <c r="C32" s="55" t="s">
        <v>90</v>
      </c>
      <c r="D32" s="55" t="s">
        <v>91</v>
      </c>
      <c r="E32" s="55" t="s">
        <v>89</v>
      </c>
      <c r="F32" s="55"/>
      <c r="G32" s="55">
        <v>637</v>
      </c>
      <c r="H32" s="55">
        <v>92234</v>
      </c>
      <c r="I32" s="55">
        <v>92871</v>
      </c>
      <c r="J32" s="55"/>
    </row>
    <row r="33" spans="1:10" ht="14.25">
      <c r="A33" s="55">
        <v>31</v>
      </c>
      <c r="B33" s="55">
        <v>84712</v>
      </c>
      <c r="C33" s="55" t="s">
        <v>92</v>
      </c>
      <c r="D33" s="55" t="s">
        <v>76</v>
      </c>
      <c r="E33" s="55" t="s">
        <v>89</v>
      </c>
      <c r="F33" s="55">
        <v>3646</v>
      </c>
      <c r="G33" s="55">
        <v>3762</v>
      </c>
      <c r="H33" s="55">
        <v>14462</v>
      </c>
      <c r="I33" s="55">
        <v>19379</v>
      </c>
      <c r="J33" s="55"/>
    </row>
    <row r="34" spans="1:10" ht="14.25">
      <c r="A34" s="55">
        <v>32</v>
      </c>
      <c r="B34" s="55">
        <v>84853</v>
      </c>
      <c r="C34" s="55" t="s">
        <v>93</v>
      </c>
      <c r="D34" s="55" t="s">
        <v>94</v>
      </c>
      <c r="E34" s="55" t="s">
        <v>89</v>
      </c>
      <c r="F34" s="55"/>
      <c r="G34" s="55"/>
      <c r="H34" s="55">
        <v>14962</v>
      </c>
      <c r="I34" s="55">
        <v>14962</v>
      </c>
      <c r="J34" s="55"/>
    </row>
    <row r="35" spans="1:10" ht="14.25">
      <c r="A35" s="55">
        <v>33</v>
      </c>
      <c r="B35" s="55">
        <v>84913</v>
      </c>
      <c r="C35" s="55" t="s">
        <v>95</v>
      </c>
      <c r="D35" s="55">
        <v>1</v>
      </c>
      <c r="E35" s="62" t="s">
        <v>40</v>
      </c>
      <c r="F35" s="55"/>
      <c r="G35" s="55"/>
      <c r="H35" s="55">
        <v>90575</v>
      </c>
      <c r="I35" s="55">
        <v>90575</v>
      </c>
      <c r="J35" s="55"/>
    </row>
    <row r="36" spans="1:10" ht="14.25">
      <c r="A36" s="55">
        <v>34</v>
      </c>
      <c r="B36" s="55">
        <v>97010</v>
      </c>
      <c r="C36" s="55" t="s">
        <v>96</v>
      </c>
      <c r="D36" s="55" t="s">
        <v>97</v>
      </c>
      <c r="E36" s="55" t="s">
        <v>37</v>
      </c>
      <c r="F36" s="55"/>
      <c r="G36" s="55"/>
      <c r="H36" s="55">
        <v>21</v>
      </c>
      <c r="I36" s="55">
        <v>21</v>
      </c>
      <c r="J36" s="55"/>
    </row>
    <row r="38" spans="1:10" ht="14.25">
      <c r="A38" s="344" t="s">
        <v>98</v>
      </c>
      <c r="B38" s="344"/>
      <c r="C38" s="344"/>
      <c r="D38" s="344"/>
      <c r="E38" s="344"/>
      <c r="F38" s="344"/>
      <c r="G38" s="344"/>
      <c r="H38" s="344"/>
      <c r="I38" s="344"/>
      <c r="J38" s="344"/>
    </row>
  </sheetData>
  <sheetProtection/>
  <mergeCells count="2">
    <mergeCell ref="A1:J1"/>
    <mergeCell ref="A38:J3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G317"/>
  <sheetViews>
    <sheetView workbookViewId="0" topLeftCell="D7">
      <selection activeCell="M27" sqref="M27:P27"/>
    </sheetView>
  </sheetViews>
  <sheetFormatPr defaultColWidth="9.00390625" defaultRowHeight="14.25"/>
  <cols>
    <col min="1" max="1" width="5.00390625" style="0" bestFit="1" customWidth="1"/>
    <col min="3" max="3" width="43.875" style="0" bestFit="1" customWidth="1"/>
    <col min="4" max="4" width="6.75390625" style="0" customWidth="1"/>
    <col min="5" max="5" width="12.50390625" style="0" bestFit="1" customWidth="1"/>
    <col min="7" max="7" width="9.50390625" style="0" customWidth="1"/>
    <col min="8" max="8" width="7.50390625" style="0" bestFit="1" customWidth="1"/>
    <col min="9" max="9" width="6.75390625" style="0" bestFit="1" customWidth="1"/>
    <col min="10" max="10" width="7.50390625" style="0" bestFit="1" customWidth="1"/>
    <col min="11" max="11" width="6.00390625" style="0" bestFit="1" customWidth="1"/>
    <col min="12" max="12" width="9.75390625" style="0" bestFit="1" customWidth="1"/>
    <col min="13" max="13" width="5.625" style="0" bestFit="1" customWidth="1"/>
    <col min="14" max="14" width="5.25390625" style="0" bestFit="1" customWidth="1"/>
    <col min="15" max="15" width="6.75390625" style="0" bestFit="1" customWidth="1"/>
    <col min="16" max="16" width="8.50390625" style="0" bestFit="1" customWidth="1"/>
  </cols>
  <sheetData>
    <row r="1" spans="1:16" ht="18.75">
      <c r="A1" s="332" t="s">
        <v>99</v>
      </c>
      <c r="B1" s="333"/>
      <c r="C1" s="333"/>
      <c r="D1" s="333"/>
      <c r="E1" s="333"/>
      <c r="F1" s="333"/>
      <c r="G1" s="333"/>
      <c r="H1" s="333"/>
      <c r="I1" s="333"/>
      <c r="J1" s="333"/>
      <c r="K1" s="333"/>
      <c r="L1" s="333"/>
      <c r="M1" s="333"/>
      <c r="N1" s="333"/>
      <c r="O1" s="333"/>
      <c r="P1" s="336"/>
    </row>
    <row r="2" spans="1:16" ht="36">
      <c r="A2" s="51" t="s">
        <v>100</v>
      </c>
      <c r="B2" s="61" t="s">
        <v>101</v>
      </c>
      <c r="C2" s="61" t="s">
        <v>102</v>
      </c>
      <c r="D2" s="61" t="s">
        <v>103</v>
      </c>
      <c r="E2" s="61" t="s">
        <v>24</v>
      </c>
      <c r="F2" s="61" t="s">
        <v>104</v>
      </c>
      <c r="G2" s="61" t="s">
        <v>105</v>
      </c>
      <c r="H2" s="61" t="s">
        <v>106</v>
      </c>
      <c r="I2" s="61" t="s">
        <v>107</v>
      </c>
      <c r="J2" s="61" t="s">
        <v>108</v>
      </c>
      <c r="K2" s="61" t="s">
        <v>109</v>
      </c>
      <c r="L2" s="61" t="s">
        <v>110</v>
      </c>
      <c r="M2" s="53" t="s">
        <v>27</v>
      </c>
      <c r="N2" s="61" t="s">
        <v>111</v>
      </c>
      <c r="O2" s="53" t="s">
        <v>29</v>
      </c>
      <c r="P2" s="61" t="s">
        <v>112</v>
      </c>
    </row>
    <row r="3" spans="1:16" ht="14.25">
      <c r="A3" s="55" t="s">
        <v>113</v>
      </c>
      <c r="B3" s="55">
        <v>350524006</v>
      </c>
      <c r="C3" s="62" t="s">
        <v>114</v>
      </c>
      <c r="D3" s="55">
        <v>11001</v>
      </c>
      <c r="E3" s="55" t="s">
        <v>32</v>
      </c>
      <c r="F3" s="55" t="s">
        <v>115</v>
      </c>
      <c r="G3" s="62" t="s">
        <v>116</v>
      </c>
      <c r="H3" s="62" t="s">
        <v>117</v>
      </c>
      <c r="I3" s="55" t="s">
        <v>118</v>
      </c>
      <c r="J3" s="55" t="s">
        <v>119</v>
      </c>
      <c r="K3" s="55" t="s">
        <v>120</v>
      </c>
      <c r="L3" s="62" t="s">
        <v>34</v>
      </c>
      <c r="M3" s="55"/>
      <c r="N3" s="55">
        <v>231</v>
      </c>
      <c r="O3" s="55">
        <v>483</v>
      </c>
      <c r="P3" s="55">
        <v>5443</v>
      </c>
    </row>
    <row r="4" spans="1:16" ht="14.25">
      <c r="A4" s="55" t="s">
        <v>121</v>
      </c>
      <c r="B4" s="55">
        <v>350524007</v>
      </c>
      <c r="C4" s="62" t="s">
        <v>122</v>
      </c>
      <c r="D4" s="55">
        <v>11001</v>
      </c>
      <c r="E4" s="55" t="s">
        <v>32</v>
      </c>
      <c r="F4" s="55" t="s">
        <v>115</v>
      </c>
      <c r="G4" s="62" t="s">
        <v>116</v>
      </c>
      <c r="H4" s="62" t="s">
        <v>117</v>
      </c>
      <c r="I4" s="62" t="s">
        <v>123</v>
      </c>
      <c r="J4" s="55" t="s">
        <v>119</v>
      </c>
      <c r="K4" s="55" t="s">
        <v>120</v>
      </c>
      <c r="L4" s="62" t="s">
        <v>34</v>
      </c>
      <c r="M4" s="55"/>
      <c r="N4" s="55">
        <v>412</v>
      </c>
      <c r="O4" s="55">
        <v>627</v>
      </c>
      <c r="P4" s="55">
        <v>2061</v>
      </c>
    </row>
    <row r="5" spans="1:16" ht="14.25">
      <c r="A5" s="55" t="s">
        <v>124</v>
      </c>
      <c r="B5" s="55">
        <v>350524016</v>
      </c>
      <c r="C5" s="62" t="s">
        <v>125</v>
      </c>
      <c r="D5" s="55">
        <v>11001</v>
      </c>
      <c r="E5" s="55" t="s">
        <v>32</v>
      </c>
      <c r="F5" s="55" t="s">
        <v>115</v>
      </c>
      <c r="G5" s="62" t="s">
        <v>116</v>
      </c>
      <c r="H5" s="62" t="s">
        <v>117</v>
      </c>
      <c r="I5" s="62" t="s">
        <v>123</v>
      </c>
      <c r="J5" s="55" t="s">
        <v>119</v>
      </c>
      <c r="K5" s="55" t="s">
        <v>120</v>
      </c>
      <c r="L5" s="62" t="s">
        <v>34</v>
      </c>
      <c r="M5" s="55"/>
      <c r="N5" s="55">
        <v>660</v>
      </c>
      <c r="O5" s="55"/>
      <c r="P5" s="55">
        <v>757</v>
      </c>
    </row>
    <row r="6" spans="1:16" ht="22.5">
      <c r="A6" s="55" t="s">
        <v>126</v>
      </c>
      <c r="B6" s="65">
        <v>350525002</v>
      </c>
      <c r="C6" s="62" t="s">
        <v>127</v>
      </c>
      <c r="D6" s="55">
        <v>11001</v>
      </c>
      <c r="E6" s="62" t="s">
        <v>128</v>
      </c>
      <c r="F6" s="55" t="s">
        <v>115</v>
      </c>
      <c r="G6" s="55" t="s">
        <v>129</v>
      </c>
      <c r="H6" s="62" t="s">
        <v>130</v>
      </c>
      <c r="I6" s="55" t="s">
        <v>118</v>
      </c>
      <c r="J6" s="55" t="s">
        <v>119</v>
      </c>
      <c r="K6" s="55" t="s">
        <v>120</v>
      </c>
      <c r="L6" s="62" t="s">
        <v>34</v>
      </c>
      <c r="M6" s="55">
        <v>3308</v>
      </c>
      <c r="N6" s="55">
        <v>6703</v>
      </c>
      <c r="O6" s="55"/>
      <c r="P6" s="55">
        <v>21702</v>
      </c>
    </row>
    <row r="7" spans="1:16" ht="14.25">
      <c r="A7" s="55" t="s">
        <v>131</v>
      </c>
      <c r="B7" s="65">
        <v>350525003</v>
      </c>
      <c r="C7" s="55" t="s">
        <v>132</v>
      </c>
      <c r="D7" s="55">
        <v>11001</v>
      </c>
      <c r="E7" s="62" t="s">
        <v>128</v>
      </c>
      <c r="F7" s="62" t="s">
        <v>133</v>
      </c>
      <c r="G7" s="55" t="s">
        <v>129</v>
      </c>
      <c r="H7" s="55" t="s">
        <v>134</v>
      </c>
      <c r="I7" s="55" t="s">
        <v>118</v>
      </c>
      <c r="J7" s="55" t="s">
        <v>119</v>
      </c>
      <c r="K7" s="55" t="s">
        <v>120</v>
      </c>
      <c r="L7" s="62" t="s">
        <v>34</v>
      </c>
      <c r="M7" s="55">
        <v>904</v>
      </c>
      <c r="N7" s="55">
        <v>2941</v>
      </c>
      <c r="O7" s="55"/>
      <c r="P7" s="55">
        <v>9015</v>
      </c>
    </row>
    <row r="8" spans="1:16" ht="14.25">
      <c r="A8" s="55" t="s">
        <v>135</v>
      </c>
      <c r="B8" s="65">
        <v>350525004</v>
      </c>
      <c r="C8" s="62" t="s">
        <v>136</v>
      </c>
      <c r="D8" s="55">
        <v>11001</v>
      </c>
      <c r="E8" s="62" t="s">
        <v>128</v>
      </c>
      <c r="F8" s="62" t="s">
        <v>133</v>
      </c>
      <c r="G8" s="55" t="s">
        <v>129</v>
      </c>
      <c r="H8" s="62" t="s">
        <v>130</v>
      </c>
      <c r="I8" s="55" t="s">
        <v>118</v>
      </c>
      <c r="J8" s="55" t="s">
        <v>119</v>
      </c>
      <c r="K8" s="55" t="s">
        <v>120</v>
      </c>
      <c r="L8" s="62" t="s">
        <v>34</v>
      </c>
      <c r="M8" s="55">
        <v>666</v>
      </c>
      <c r="N8" s="55">
        <v>5528</v>
      </c>
      <c r="O8" s="55">
        <v>5160</v>
      </c>
      <c r="P8" s="55">
        <v>17807</v>
      </c>
    </row>
    <row r="9" spans="1:16" ht="14.25">
      <c r="A9" s="55" t="s">
        <v>137</v>
      </c>
      <c r="B9" s="55">
        <v>350525005</v>
      </c>
      <c r="C9" s="62" t="s">
        <v>138</v>
      </c>
      <c r="D9" s="55">
        <v>11001</v>
      </c>
      <c r="E9" s="55" t="s">
        <v>32</v>
      </c>
      <c r="F9" s="55" t="s">
        <v>115</v>
      </c>
      <c r="G9" s="55" t="s">
        <v>129</v>
      </c>
      <c r="H9" s="62" t="s">
        <v>117</v>
      </c>
      <c r="I9" s="62" t="s">
        <v>139</v>
      </c>
      <c r="J9" s="55" t="s">
        <v>119</v>
      </c>
      <c r="K9" s="55" t="s">
        <v>120</v>
      </c>
      <c r="L9" s="62" t="s">
        <v>34</v>
      </c>
      <c r="M9" s="310"/>
      <c r="N9" s="55">
        <v>3030</v>
      </c>
      <c r="O9" s="55">
        <v>2946</v>
      </c>
      <c r="P9" s="55">
        <v>13401</v>
      </c>
    </row>
    <row r="10" spans="1:16" ht="14.25">
      <c r="A10" s="55" t="s">
        <v>140</v>
      </c>
      <c r="B10" s="55">
        <v>350525007</v>
      </c>
      <c r="C10" s="62" t="s">
        <v>141</v>
      </c>
      <c r="D10" s="55">
        <v>11001</v>
      </c>
      <c r="E10" s="55" t="s">
        <v>32</v>
      </c>
      <c r="F10" s="55" t="s">
        <v>115</v>
      </c>
      <c r="G10" s="55" t="s">
        <v>129</v>
      </c>
      <c r="H10" s="62" t="s">
        <v>130</v>
      </c>
      <c r="I10" s="55" t="s">
        <v>118</v>
      </c>
      <c r="J10" s="55" t="s">
        <v>119</v>
      </c>
      <c r="K10" s="55" t="s">
        <v>120</v>
      </c>
      <c r="L10" s="62" t="s">
        <v>34</v>
      </c>
      <c r="M10" s="55">
        <v>2029</v>
      </c>
      <c r="N10" s="55">
        <v>17092</v>
      </c>
      <c r="O10" s="55">
        <v>4493</v>
      </c>
      <c r="P10" s="55">
        <v>26564</v>
      </c>
    </row>
    <row r="11" spans="1:16" ht="14.25">
      <c r="A11" s="55" t="s">
        <v>142</v>
      </c>
      <c r="B11" s="55">
        <v>350525008</v>
      </c>
      <c r="C11" s="62" t="s">
        <v>143</v>
      </c>
      <c r="D11" s="55">
        <v>11001</v>
      </c>
      <c r="E11" s="55" t="s">
        <v>32</v>
      </c>
      <c r="F11" s="55" t="s">
        <v>115</v>
      </c>
      <c r="G11" s="55" t="s">
        <v>129</v>
      </c>
      <c r="H11" s="62" t="s">
        <v>130</v>
      </c>
      <c r="I11" s="55" t="s">
        <v>118</v>
      </c>
      <c r="J11" s="55" t="s">
        <v>119</v>
      </c>
      <c r="K11" s="55" t="s">
        <v>120</v>
      </c>
      <c r="L11" s="62" t="s">
        <v>34</v>
      </c>
      <c r="M11" s="55"/>
      <c r="N11" s="55">
        <v>3366</v>
      </c>
      <c r="O11" s="55">
        <v>430</v>
      </c>
      <c r="P11" s="55">
        <v>9592</v>
      </c>
    </row>
    <row r="12" spans="1:16" ht="14.25">
      <c r="A12" s="55" t="s">
        <v>144</v>
      </c>
      <c r="B12" s="65">
        <v>350525009</v>
      </c>
      <c r="C12" s="62" t="s">
        <v>145</v>
      </c>
      <c r="D12" s="55">
        <v>11001</v>
      </c>
      <c r="E12" s="55" t="s">
        <v>32</v>
      </c>
      <c r="F12" s="55" t="s">
        <v>115</v>
      </c>
      <c r="G12" s="55" t="s">
        <v>129</v>
      </c>
      <c r="H12" s="62" t="s">
        <v>130</v>
      </c>
      <c r="I12" s="55" t="s">
        <v>118</v>
      </c>
      <c r="J12" s="55" t="s">
        <v>119</v>
      </c>
      <c r="K12" s="55" t="s">
        <v>120</v>
      </c>
      <c r="L12" s="62" t="s">
        <v>34</v>
      </c>
      <c r="M12" s="55">
        <v>670</v>
      </c>
      <c r="N12" s="55">
        <v>1676</v>
      </c>
      <c r="O12" s="55"/>
      <c r="P12" s="55">
        <v>6502</v>
      </c>
    </row>
    <row r="13" spans="1:16" ht="14.25">
      <c r="A13" s="55" t="s">
        <v>146</v>
      </c>
      <c r="B13" s="55">
        <v>350525010</v>
      </c>
      <c r="C13" s="62" t="s">
        <v>147</v>
      </c>
      <c r="D13" s="55">
        <v>11001</v>
      </c>
      <c r="E13" s="55" t="s">
        <v>32</v>
      </c>
      <c r="F13" s="55" t="s">
        <v>115</v>
      </c>
      <c r="G13" s="55" t="s">
        <v>129</v>
      </c>
      <c r="H13" s="62" t="s">
        <v>130</v>
      </c>
      <c r="I13" s="55" t="s">
        <v>118</v>
      </c>
      <c r="J13" s="55" t="s">
        <v>119</v>
      </c>
      <c r="K13" s="55" t="s">
        <v>120</v>
      </c>
      <c r="L13" s="62" t="s">
        <v>34</v>
      </c>
      <c r="M13" s="55"/>
      <c r="N13" s="55">
        <v>2967</v>
      </c>
      <c r="O13" s="55"/>
      <c r="P13" s="55">
        <v>6387</v>
      </c>
    </row>
    <row r="14" spans="1:16" ht="14.25">
      <c r="A14" s="55" t="s">
        <v>148</v>
      </c>
      <c r="B14" s="55">
        <v>350525014</v>
      </c>
      <c r="C14" s="55" t="s">
        <v>149</v>
      </c>
      <c r="D14" s="55">
        <v>11001</v>
      </c>
      <c r="E14" s="55" t="s">
        <v>32</v>
      </c>
      <c r="F14" s="55" t="s">
        <v>115</v>
      </c>
      <c r="G14" s="55" t="s">
        <v>129</v>
      </c>
      <c r="H14" s="62" t="s">
        <v>130</v>
      </c>
      <c r="I14" s="55" t="s">
        <v>118</v>
      </c>
      <c r="J14" s="55" t="s">
        <v>119</v>
      </c>
      <c r="K14" s="55" t="s">
        <v>120</v>
      </c>
      <c r="L14" s="62" t="s">
        <v>34</v>
      </c>
      <c r="M14" s="55">
        <v>2990</v>
      </c>
      <c r="N14" s="55">
        <v>3111</v>
      </c>
      <c r="O14" s="55">
        <v>8395</v>
      </c>
      <c r="P14" s="55">
        <v>14878</v>
      </c>
    </row>
    <row r="15" spans="1:16" ht="14.25">
      <c r="A15" s="55" t="s">
        <v>150</v>
      </c>
      <c r="B15" s="55">
        <v>350525138</v>
      </c>
      <c r="C15" s="62" t="s">
        <v>151</v>
      </c>
      <c r="D15" s="55">
        <v>11001</v>
      </c>
      <c r="E15" s="55" t="s">
        <v>32</v>
      </c>
      <c r="F15" s="55" t="s">
        <v>115</v>
      </c>
      <c r="G15" s="62" t="s">
        <v>152</v>
      </c>
      <c r="H15" s="62" t="s">
        <v>130</v>
      </c>
      <c r="I15" s="62" t="s">
        <v>123</v>
      </c>
      <c r="J15" s="55" t="s">
        <v>119</v>
      </c>
      <c r="K15" s="55" t="s">
        <v>120</v>
      </c>
      <c r="L15" s="62" t="s">
        <v>34</v>
      </c>
      <c r="M15" s="55"/>
      <c r="N15" s="55">
        <v>10130</v>
      </c>
      <c r="O15" s="55">
        <v>4475</v>
      </c>
      <c r="P15" s="55">
        <v>14605</v>
      </c>
    </row>
    <row r="16" spans="1:16" ht="14.25">
      <c r="A16" s="55" t="s">
        <v>153</v>
      </c>
      <c r="B16" s="55">
        <v>350525278</v>
      </c>
      <c r="C16" s="62" t="s">
        <v>154</v>
      </c>
      <c r="D16" s="55">
        <v>11001</v>
      </c>
      <c r="E16" s="55" t="s">
        <v>32</v>
      </c>
      <c r="F16" s="55" t="s">
        <v>115</v>
      </c>
      <c r="G16" s="55" t="s">
        <v>129</v>
      </c>
      <c r="H16" s="62" t="s">
        <v>130</v>
      </c>
      <c r="I16" s="62" t="s">
        <v>123</v>
      </c>
      <c r="J16" s="55" t="s">
        <v>119</v>
      </c>
      <c r="K16" s="55" t="s">
        <v>120</v>
      </c>
      <c r="L16" s="62" t="s">
        <v>34</v>
      </c>
      <c r="M16" s="55"/>
      <c r="N16" s="55">
        <v>790</v>
      </c>
      <c r="O16" s="55">
        <v>1676</v>
      </c>
      <c r="P16" s="55">
        <v>2581</v>
      </c>
    </row>
    <row r="17" spans="1:16" ht="14.25">
      <c r="A17" s="55" t="s">
        <v>155</v>
      </c>
      <c r="B17" s="55">
        <v>350526004</v>
      </c>
      <c r="C17" s="62" t="s">
        <v>156</v>
      </c>
      <c r="D17" s="55">
        <v>11001</v>
      </c>
      <c r="E17" s="55" t="s">
        <v>32</v>
      </c>
      <c r="F17" s="55" t="s">
        <v>115</v>
      </c>
      <c r="G17" s="55" t="s">
        <v>157</v>
      </c>
      <c r="H17" s="62" t="s">
        <v>158</v>
      </c>
      <c r="I17" s="62" t="s">
        <v>123</v>
      </c>
      <c r="J17" s="55" t="s">
        <v>119</v>
      </c>
      <c r="K17" s="55" t="s">
        <v>120</v>
      </c>
      <c r="L17" s="62" t="s">
        <v>34</v>
      </c>
      <c r="M17" s="55"/>
      <c r="N17" s="55"/>
      <c r="O17" s="55">
        <v>1493</v>
      </c>
      <c r="P17" s="55">
        <v>1503</v>
      </c>
    </row>
    <row r="18" spans="1:16" ht="14.25">
      <c r="A18" s="55" t="s">
        <v>159</v>
      </c>
      <c r="B18" s="55">
        <v>350526005</v>
      </c>
      <c r="C18" s="62" t="s">
        <v>160</v>
      </c>
      <c r="D18" s="55">
        <v>11001</v>
      </c>
      <c r="E18" s="55" t="s">
        <v>32</v>
      </c>
      <c r="F18" s="55" t="s">
        <v>115</v>
      </c>
      <c r="G18" s="55" t="s">
        <v>161</v>
      </c>
      <c r="H18" s="62" t="s">
        <v>117</v>
      </c>
      <c r="I18" s="62" t="s">
        <v>123</v>
      </c>
      <c r="J18" s="55" t="s">
        <v>119</v>
      </c>
      <c r="K18" s="55" t="s">
        <v>120</v>
      </c>
      <c r="L18" s="62" t="s">
        <v>34</v>
      </c>
      <c r="M18" s="55"/>
      <c r="N18" s="55">
        <v>215</v>
      </c>
      <c r="O18" s="55"/>
      <c r="P18" s="55">
        <v>769</v>
      </c>
    </row>
    <row r="19" spans="1:16" ht="15">
      <c r="A19" s="55">
        <v>17</v>
      </c>
      <c r="B19" s="334"/>
      <c r="C19" s="62" t="s">
        <v>162</v>
      </c>
      <c r="D19" s="55">
        <v>17050</v>
      </c>
      <c r="E19" s="55" t="s">
        <v>35</v>
      </c>
      <c r="F19" s="55" t="s">
        <v>115</v>
      </c>
      <c r="G19" s="62" t="s">
        <v>152</v>
      </c>
      <c r="H19" s="62" t="s">
        <v>158</v>
      </c>
      <c r="I19" s="55"/>
      <c r="J19" s="337" t="s">
        <v>163</v>
      </c>
      <c r="K19" s="55">
        <v>58.8</v>
      </c>
      <c r="L19" s="55" t="s">
        <v>164</v>
      </c>
      <c r="M19" s="55"/>
      <c r="N19" s="55"/>
      <c r="O19" s="55">
        <v>120</v>
      </c>
      <c r="P19" s="55">
        <v>120</v>
      </c>
    </row>
    <row r="20" spans="1:16" ht="15">
      <c r="A20" s="55">
        <v>18</v>
      </c>
      <c r="B20" s="334"/>
      <c r="C20" s="62" t="s">
        <v>165</v>
      </c>
      <c r="D20" s="55">
        <v>17050</v>
      </c>
      <c r="E20" s="55" t="s">
        <v>35</v>
      </c>
      <c r="F20" s="55" t="s">
        <v>115</v>
      </c>
      <c r="G20" s="62" t="s">
        <v>166</v>
      </c>
      <c r="H20" s="62" t="s">
        <v>158</v>
      </c>
      <c r="I20" s="55"/>
      <c r="J20" s="337" t="s">
        <v>163</v>
      </c>
      <c r="K20" s="55">
        <v>57.65</v>
      </c>
      <c r="L20" s="55" t="s">
        <v>164</v>
      </c>
      <c r="M20" s="55"/>
      <c r="N20" s="55"/>
      <c r="O20" s="55">
        <v>31</v>
      </c>
      <c r="P20" s="55">
        <v>31</v>
      </c>
    </row>
    <row r="21" spans="1:16" ht="15">
      <c r="A21" s="55">
        <v>19</v>
      </c>
      <c r="B21" s="334"/>
      <c r="C21" s="62" t="s">
        <v>167</v>
      </c>
      <c r="D21" s="55">
        <v>17050</v>
      </c>
      <c r="E21" s="55" t="s">
        <v>35</v>
      </c>
      <c r="F21" s="55" t="s">
        <v>115</v>
      </c>
      <c r="G21" s="55" t="s">
        <v>129</v>
      </c>
      <c r="H21" s="62" t="s">
        <v>130</v>
      </c>
      <c r="I21" s="55"/>
      <c r="J21" s="337" t="s">
        <v>163</v>
      </c>
      <c r="K21" s="55">
        <v>72.5</v>
      </c>
      <c r="L21" s="55" t="s">
        <v>164</v>
      </c>
      <c r="M21" s="55"/>
      <c r="N21" s="55"/>
      <c r="O21" s="55">
        <v>52</v>
      </c>
      <c r="P21" s="55">
        <v>52</v>
      </c>
    </row>
    <row r="22" spans="1:16" ht="15">
      <c r="A22" s="55">
        <v>20</v>
      </c>
      <c r="B22" s="334"/>
      <c r="C22" s="62" t="s">
        <v>168</v>
      </c>
      <c r="D22" s="55">
        <v>17050</v>
      </c>
      <c r="E22" s="62" t="s">
        <v>35</v>
      </c>
      <c r="F22" s="55" t="s">
        <v>115</v>
      </c>
      <c r="G22" s="62" t="s">
        <v>166</v>
      </c>
      <c r="H22" s="62" t="s">
        <v>158</v>
      </c>
      <c r="I22" s="55"/>
      <c r="J22" s="337" t="s">
        <v>163</v>
      </c>
      <c r="K22" s="55">
        <v>87</v>
      </c>
      <c r="L22" s="55" t="s">
        <v>164</v>
      </c>
      <c r="M22" s="55"/>
      <c r="N22" s="55"/>
      <c r="O22" s="55">
        <v>18</v>
      </c>
      <c r="P22" s="55">
        <v>18</v>
      </c>
    </row>
    <row r="23" spans="1:16" ht="22.5">
      <c r="A23" s="55">
        <v>21</v>
      </c>
      <c r="B23" s="334"/>
      <c r="C23" s="62" t="s">
        <v>169</v>
      </c>
      <c r="D23" s="55">
        <v>17050</v>
      </c>
      <c r="E23" s="55" t="s">
        <v>35</v>
      </c>
      <c r="F23" s="55" t="s">
        <v>115</v>
      </c>
      <c r="G23" s="62" t="s">
        <v>152</v>
      </c>
      <c r="H23" s="62" t="s">
        <v>130</v>
      </c>
      <c r="I23" s="55"/>
      <c r="J23" s="337" t="s">
        <v>163</v>
      </c>
      <c r="K23" s="55">
        <v>65</v>
      </c>
      <c r="L23" s="55" t="s">
        <v>164</v>
      </c>
      <c r="M23" s="55"/>
      <c r="N23" s="55"/>
      <c r="O23" s="55">
        <v>72</v>
      </c>
      <c r="P23" s="55">
        <v>72</v>
      </c>
    </row>
    <row r="24" spans="1:16" ht="15">
      <c r="A24" s="55">
        <v>22</v>
      </c>
      <c r="B24" s="335"/>
      <c r="C24" s="62" t="s">
        <v>170</v>
      </c>
      <c r="D24" s="55">
        <v>17050</v>
      </c>
      <c r="E24" s="55" t="s">
        <v>35</v>
      </c>
      <c r="F24" s="55" t="s">
        <v>115</v>
      </c>
      <c r="G24" s="62" t="s">
        <v>166</v>
      </c>
      <c r="H24" s="62" t="s">
        <v>158</v>
      </c>
      <c r="I24" s="55"/>
      <c r="J24" s="337" t="s">
        <v>163</v>
      </c>
      <c r="K24" s="55">
        <v>89</v>
      </c>
      <c r="L24" s="55" t="s">
        <v>164</v>
      </c>
      <c r="M24" s="55"/>
      <c r="N24" s="55"/>
      <c r="O24" s="55">
        <v>11</v>
      </c>
      <c r="P24" s="55">
        <v>11</v>
      </c>
    </row>
    <row r="25" spans="1:16" ht="15">
      <c r="A25" s="55">
        <v>23</v>
      </c>
      <c r="B25" s="335"/>
      <c r="C25" s="62" t="s">
        <v>171</v>
      </c>
      <c r="D25" s="55">
        <v>17050</v>
      </c>
      <c r="E25" s="55" t="s">
        <v>35</v>
      </c>
      <c r="F25" s="55" t="s">
        <v>115</v>
      </c>
      <c r="G25" s="62" t="s">
        <v>166</v>
      </c>
      <c r="H25" s="62" t="s">
        <v>158</v>
      </c>
      <c r="I25" s="55"/>
      <c r="J25" s="337" t="s">
        <v>163</v>
      </c>
      <c r="K25" s="55">
        <v>61.5</v>
      </c>
      <c r="L25" s="55" t="s">
        <v>37</v>
      </c>
      <c r="M25" s="55"/>
      <c r="N25" s="55"/>
      <c r="O25" s="55">
        <v>37</v>
      </c>
      <c r="P25" s="55">
        <v>37</v>
      </c>
    </row>
    <row r="26" spans="1:16" ht="24.75">
      <c r="A26" s="55" t="s">
        <v>172</v>
      </c>
      <c r="B26" s="66">
        <v>350526002</v>
      </c>
      <c r="C26" s="62" t="s">
        <v>173</v>
      </c>
      <c r="D26" s="55">
        <v>22001</v>
      </c>
      <c r="E26" s="62" t="s">
        <v>174</v>
      </c>
      <c r="F26" s="62" t="s">
        <v>133</v>
      </c>
      <c r="G26" s="62" t="s">
        <v>116</v>
      </c>
      <c r="H26" s="62" t="s">
        <v>130</v>
      </c>
      <c r="I26" s="62" t="s">
        <v>175</v>
      </c>
      <c r="J26" s="55" t="s">
        <v>176</v>
      </c>
      <c r="K26" s="55" t="s">
        <v>177</v>
      </c>
      <c r="L26" s="62" t="s">
        <v>40</v>
      </c>
      <c r="M26" s="55">
        <v>820</v>
      </c>
      <c r="N26" s="55">
        <v>1273</v>
      </c>
      <c r="O26" s="55">
        <v>54016</v>
      </c>
      <c r="P26" s="55">
        <v>65701</v>
      </c>
    </row>
    <row r="27" spans="1:16" ht="15">
      <c r="A27" s="55">
        <v>25</v>
      </c>
      <c r="B27" s="66"/>
      <c r="C27" s="62" t="s">
        <v>178</v>
      </c>
      <c r="D27" s="55">
        <v>22001</v>
      </c>
      <c r="E27" s="62" t="s">
        <v>174</v>
      </c>
      <c r="F27" s="62" t="s">
        <v>133</v>
      </c>
      <c r="G27" s="62" t="s">
        <v>116</v>
      </c>
      <c r="H27" s="62" t="s">
        <v>130</v>
      </c>
      <c r="I27" s="62" t="s">
        <v>175</v>
      </c>
      <c r="J27" s="55" t="s">
        <v>176</v>
      </c>
      <c r="K27" s="55">
        <v>41.82</v>
      </c>
      <c r="L27" s="62" t="s">
        <v>40</v>
      </c>
      <c r="M27" s="338">
        <v>440</v>
      </c>
      <c r="N27" s="339">
        <v>2057.9</v>
      </c>
      <c r="O27" s="339">
        <v>2149.6</v>
      </c>
      <c r="P27" s="339">
        <v>10995</v>
      </c>
    </row>
    <row r="28" spans="1:16" ht="14.25">
      <c r="A28" s="55">
        <v>26</v>
      </c>
      <c r="B28" s="55"/>
      <c r="C28" s="62" t="s">
        <v>179</v>
      </c>
      <c r="D28" s="55">
        <v>22001</v>
      </c>
      <c r="E28" s="55" t="s">
        <v>38</v>
      </c>
      <c r="F28" s="55" t="s">
        <v>180</v>
      </c>
      <c r="G28" s="62" t="s">
        <v>152</v>
      </c>
      <c r="H28" s="62" t="s">
        <v>158</v>
      </c>
      <c r="I28" s="62" t="s">
        <v>123</v>
      </c>
      <c r="J28" s="55" t="s">
        <v>176</v>
      </c>
      <c r="K28" s="55"/>
      <c r="L28" s="62" t="s">
        <v>40</v>
      </c>
      <c r="M28" s="55"/>
      <c r="N28" s="55"/>
      <c r="O28" s="55"/>
      <c r="P28" s="55">
        <v>100</v>
      </c>
    </row>
    <row r="29" spans="1:16" ht="14.25">
      <c r="A29" s="55" t="s">
        <v>181</v>
      </c>
      <c r="B29" s="55">
        <v>350526241</v>
      </c>
      <c r="C29" s="62" t="s">
        <v>182</v>
      </c>
      <c r="D29" s="55">
        <v>22001</v>
      </c>
      <c r="E29" s="55" t="s">
        <v>38</v>
      </c>
      <c r="F29" s="55" t="s">
        <v>115</v>
      </c>
      <c r="G29" s="62" t="s">
        <v>166</v>
      </c>
      <c r="H29" s="62" t="s">
        <v>130</v>
      </c>
      <c r="I29" s="62" t="s">
        <v>123</v>
      </c>
      <c r="J29" s="55" t="s">
        <v>176</v>
      </c>
      <c r="K29" s="55">
        <v>37.11</v>
      </c>
      <c r="L29" s="62" t="s">
        <v>40</v>
      </c>
      <c r="M29" s="55"/>
      <c r="N29" s="55"/>
      <c r="O29" s="55">
        <v>282</v>
      </c>
      <c r="P29" s="55">
        <v>282</v>
      </c>
    </row>
    <row r="30" spans="1:16" ht="14.25">
      <c r="A30" s="65" t="s">
        <v>183</v>
      </c>
      <c r="B30" s="65">
        <v>350526014</v>
      </c>
      <c r="C30" s="75" t="s">
        <v>184</v>
      </c>
      <c r="D30" s="55">
        <v>22001</v>
      </c>
      <c r="E30" s="55" t="s">
        <v>38</v>
      </c>
      <c r="F30" s="55" t="s">
        <v>180</v>
      </c>
      <c r="G30" s="62" t="s">
        <v>152</v>
      </c>
      <c r="H30" s="55" t="s">
        <v>185</v>
      </c>
      <c r="I30" s="55" t="s">
        <v>118</v>
      </c>
      <c r="J30" s="55" t="s">
        <v>176</v>
      </c>
      <c r="K30" s="55">
        <v>31.53</v>
      </c>
      <c r="L30" s="62" t="s">
        <v>40</v>
      </c>
      <c r="M30" s="55">
        <v>375</v>
      </c>
      <c r="N30" s="55">
        <v>500</v>
      </c>
      <c r="O30" s="55">
        <v>4029</v>
      </c>
      <c r="P30" s="55">
        <v>5696</v>
      </c>
    </row>
    <row r="31" spans="1:16" ht="14.25">
      <c r="A31" s="66"/>
      <c r="B31" s="66"/>
      <c r="C31" s="90"/>
      <c r="D31" s="55">
        <v>32017</v>
      </c>
      <c r="E31" s="55" t="s">
        <v>50</v>
      </c>
      <c r="F31" s="55" t="s">
        <v>186</v>
      </c>
      <c r="G31" s="62" t="s">
        <v>152</v>
      </c>
      <c r="H31" s="55" t="s">
        <v>185</v>
      </c>
      <c r="I31" s="55" t="s">
        <v>118</v>
      </c>
      <c r="J31" s="55" t="s">
        <v>187</v>
      </c>
      <c r="K31" s="55"/>
      <c r="L31" s="62" t="s">
        <v>188</v>
      </c>
      <c r="M31" s="55"/>
      <c r="N31" s="55"/>
      <c r="O31" s="55">
        <v>1773</v>
      </c>
      <c r="P31" s="55">
        <v>1773</v>
      </c>
    </row>
    <row r="32" spans="1:16" ht="14.25">
      <c r="A32" s="65" t="s">
        <v>189</v>
      </c>
      <c r="B32" s="65">
        <v>350524001</v>
      </c>
      <c r="C32" s="75" t="s">
        <v>190</v>
      </c>
      <c r="D32" s="55">
        <v>22001</v>
      </c>
      <c r="E32" s="55" t="s">
        <v>38</v>
      </c>
      <c r="F32" s="55" t="s">
        <v>180</v>
      </c>
      <c r="G32" s="55" t="s">
        <v>116</v>
      </c>
      <c r="H32" s="62" t="s">
        <v>130</v>
      </c>
      <c r="I32" s="55" t="s">
        <v>191</v>
      </c>
      <c r="J32" s="55" t="s">
        <v>176</v>
      </c>
      <c r="K32" s="55">
        <v>52</v>
      </c>
      <c r="L32" s="62" t="s">
        <v>40</v>
      </c>
      <c r="M32" s="55">
        <v>3501</v>
      </c>
      <c r="N32" s="55">
        <v>13482</v>
      </c>
      <c r="O32" s="55"/>
      <c r="P32" s="55">
        <v>23068</v>
      </c>
    </row>
    <row r="33" spans="1:16" ht="14.25">
      <c r="A33" s="78"/>
      <c r="B33" s="78"/>
      <c r="C33" s="96"/>
      <c r="D33" s="55">
        <v>32007</v>
      </c>
      <c r="E33" s="55" t="s">
        <v>45</v>
      </c>
      <c r="F33" s="55" t="s">
        <v>192</v>
      </c>
      <c r="G33" s="55" t="s">
        <v>129</v>
      </c>
      <c r="H33" s="62" t="s">
        <v>158</v>
      </c>
      <c r="I33" s="62" t="s">
        <v>123</v>
      </c>
      <c r="J33" s="55" t="s">
        <v>193</v>
      </c>
      <c r="K33" s="55"/>
      <c r="L33" s="62" t="s">
        <v>47</v>
      </c>
      <c r="M33" s="55"/>
      <c r="N33" s="55">
        <v>4073</v>
      </c>
      <c r="O33" s="55"/>
      <c r="P33" s="55">
        <v>4073</v>
      </c>
    </row>
    <row r="34" spans="1:16" ht="14.25">
      <c r="A34" s="78"/>
      <c r="B34" s="78"/>
      <c r="C34" s="96"/>
      <c r="D34" s="55">
        <v>32008</v>
      </c>
      <c r="E34" s="55" t="s">
        <v>48</v>
      </c>
      <c r="F34" s="55" t="s">
        <v>192</v>
      </c>
      <c r="G34" s="55" t="s">
        <v>129</v>
      </c>
      <c r="H34" s="62" t="s">
        <v>158</v>
      </c>
      <c r="I34" s="55" t="s">
        <v>118</v>
      </c>
      <c r="J34" s="55" t="s">
        <v>194</v>
      </c>
      <c r="K34" s="55">
        <v>3.91</v>
      </c>
      <c r="L34" s="62" t="s">
        <v>195</v>
      </c>
      <c r="M34" s="55"/>
      <c r="N34" s="55">
        <v>89673</v>
      </c>
      <c r="O34" s="340"/>
      <c r="P34" s="55">
        <v>89673</v>
      </c>
    </row>
    <row r="35" spans="1:16" ht="14.25">
      <c r="A35" s="78"/>
      <c r="B35" s="78"/>
      <c r="C35" s="96"/>
      <c r="D35" s="55">
        <v>73070</v>
      </c>
      <c r="E35" s="55" t="s">
        <v>61</v>
      </c>
      <c r="F35" s="55" t="s">
        <v>192</v>
      </c>
      <c r="G35" s="55" t="s">
        <v>129</v>
      </c>
      <c r="H35" s="62" t="s">
        <v>158</v>
      </c>
      <c r="I35" s="55" t="s">
        <v>118</v>
      </c>
      <c r="J35" s="55" t="s">
        <v>196</v>
      </c>
      <c r="K35" s="55">
        <v>15.23</v>
      </c>
      <c r="L35" s="62" t="s">
        <v>40</v>
      </c>
      <c r="M35" s="55">
        <v>830</v>
      </c>
      <c r="N35" s="55">
        <v>1037</v>
      </c>
      <c r="O35" s="55"/>
      <c r="P35" s="55">
        <v>1037</v>
      </c>
    </row>
    <row r="36" spans="1:16" ht="15.75">
      <c r="A36" s="66"/>
      <c r="B36" s="66"/>
      <c r="C36" s="90"/>
      <c r="D36" s="55">
        <v>84913</v>
      </c>
      <c r="E36" s="62" t="s">
        <v>197</v>
      </c>
      <c r="F36" s="55" t="s">
        <v>192</v>
      </c>
      <c r="G36" s="55" t="s">
        <v>129</v>
      </c>
      <c r="H36" s="62" t="s">
        <v>158</v>
      </c>
      <c r="I36" s="55" t="s">
        <v>198</v>
      </c>
      <c r="J36" s="55" t="s">
        <v>199</v>
      </c>
      <c r="K36" s="55">
        <v>52</v>
      </c>
      <c r="L36" s="62" t="s">
        <v>40</v>
      </c>
      <c r="M36" s="55"/>
      <c r="N36" s="55"/>
      <c r="O36" s="55">
        <v>90575</v>
      </c>
      <c r="P36" s="55">
        <v>90575</v>
      </c>
    </row>
    <row r="37" spans="1:16" ht="17.25" customHeight="1">
      <c r="A37" s="55" t="s">
        <v>200</v>
      </c>
      <c r="B37" s="55">
        <v>350524002</v>
      </c>
      <c r="C37" s="55" t="s">
        <v>201</v>
      </c>
      <c r="D37" s="55">
        <v>22001</v>
      </c>
      <c r="E37" s="55" t="s">
        <v>38</v>
      </c>
      <c r="F37" s="55" t="s">
        <v>115</v>
      </c>
      <c r="G37" s="62" t="s">
        <v>152</v>
      </c>
      <c r="H37" s="62" t="s">
        <v>117</v>
      </c>
      <c r="I37" s="55" t="s">
        <v>118</v>
      </c>
      <c r="J37" s="55" t="s">
        <v>176</v>
      </c>
      <c r="K37" s="55">
        <v>40.56</v>
      </c>
      <c r="L37" s="62" t="s">
        <v>40</v>
      </c>
      <c r="M37" s="55">
        <v>30</v>
      </c>
      <c r="N37" s="55">
        <v>57</v>
      </c>
      <c r="O37" s="55"/>
      <c r="P37" s="55">
        <v>1671</v>
      </c>
    </row>
    <row r="38" spans="1:16" ht="14.25">
      <c r="A38" s="65" t="s">
        <v>202</v>
      </c>
      <c r="B38" s="65">
        <v>350524013</v>
      </c>
      <c r="C38" s="75" t="s">
        <v>203</v>
      </c>
      <c r="D38" s="55">
        <v>22001</v>
      </c>
      <c r="E38" s="55" t="s">
        <v>38</v>
      </c>
      <c r="F38" s="55" t="s">
        <v>180</v>
      </c>
      <c r="G38" s="62" t="s">
        <v>152</v>
      </c>
      <c r="H38" s="62" t="s">
        <v>130</v>
      </c>
      <c r="I38" s="62" t="s">
        <v>123</v>
      </c>
      <c r="J38" s="55" t="s">
        <v>176</v>
      </c>
      <c r="K38" s="55">
        <v>43.31</v>
      </c>
      <c r="L38" s="62" t="s">
        <v>40</v>
      </c>
      <c r="M38" s="55"/>
      <c r="N38" s="55">
        <v>11</v>
      </c>
      <c r="O38" s="55">
        <v>409</v>
      </c>
      <c r="P38" s="55">
        <v>989</v>
      </c>
    </row>
    <row r="39" spans="1:16" ht="14.25">
      <c r="A39" s="66"/>
      <c r="B39" s="66"/>
      <c r="C39" s="90"/>
      <c r="D39" s="55">
        <v>22002</v>
      </c>
      <c r="E39" s="55" t="s">
        <v>41</v>
      </c>
      <c r="F39" s="55" t="s">
        <v>192</v>
      </c>
      <c r="G39" s="62" t="s">
        <v>152</v>
      </c>
      <c r="H39" s="55" t="s">
        <v>134</v>
      </c>
      <c r="I39" s="62" t="s">
        <v>123</v>
      </c>
      <c r="J39" s="55" t="s">
        <v>204</v>
      </c>
      <c r="K39" s="55">
        <v>10.62</v>
      </c>
      <c r="L39" s="62" t="s">
        <v>40</v>
      </c>
      <c r="M39" s="55"/>
      <c r="N39" s="55"/>
      <c r="O39" s="271">
        <v>1</v>
      </c>
      <c r="P39" s="271">
        <v>1</v>
      </c>
    </row>
    <row r="40" spans="1:16" ht="14.25">
      <c r="A40" s="55" t="s">
        <v>205</v>
      </c>
      <c r="B40" s="55">
        <v>350524101</v>
      </c>
      <c r="C40" s="62" t="s">
        <v>206</v>
      </c>
      <c r="D40" s="55">
        <v>22001</v>
      </c>
      <c r="E40" s="55" t="s">
        <v>38</v>
      </c>
      <c r="F40" s="55" t="s">
        <v>115</v>
      </c>
      <c r="G40" s="62" t="s">
        <v>152</v>
      </c>
      <c r="H40" s="62" t="s">
        <v>130</v>
      </c>
      <c r="I40" s="55" t="s">
        <v>118</v>
      </c>
      <c r="J40" s="55" t="s">
        <v>176</v>
      </c>
      <c r="K40" s="55">
        <v>38.13</v>
      </c>
      <c r="L40" s="62" t="s">
        <v>40</v>
      </c>
      <c r="M40" s="55">
        <v>404</v>
      </c>
      <c r="N40" s="55">
        <v>483</v>
      </c>
      <c r="O40" s="55">
        <v>957</v>
      </c>
      <c r="P40" s="55">
        <v>2049</v>
      </c>
    </row>
    <row r="41" spans="1:16" ht="14.25">
      <c r="A41" s="55" t="s">
        <v>207</v>
      </c>
      <c r="B41" s="55">
        <v>350583001</v>
      </c>
      <c r="C41" s="62" t="s">
        <v>208</v>
      </c>
      <c r="D41" s="55">
        <v>22002</v>
      </c>
      <c r="E41" s="55" t="s">
        <v>41</v>
      </c>
      <c r="F41" s="55" t="s">
        <v>115</v>
      </c>
      <c r="G41" s="55" t="s">
        <v>161</v>
      </c>
      <c r="H41" s="55" t="s">
        <v>134</v>
      </c>
      <c r="I41" s="62" t="s">
        <v>123</v>
      </c>
      <c r="J41" s="55" t="s">
        <v>204</v>
      </c>
      <c r="K41" s="55">
        <v>22.53</v>
      </c>
      <c r="L41" s="62" t="s">
        <v>40</v>
      </c>
      <c r="M41" s="55"/>
      <c r="N41" s="55"/>
      <c r="O41" s="55">
        <v>17</v>
      </c>
      <c r="P41" s="55">
        <v>17</v>
      </c>
    </row>
    <row r="42" spans="1:16" ht="14.25">
      <c r="A42" s="65" t="s">
        <v>209</v>
      </c>
      <c r="B42" s="65">
        <v>350526003</v>
      </c>
      <c r="C42" s="75" t="s">
        <v>210</v>
      </c>
      <c r="D42" s="55">
        <v>22002</v>
      </c>
      <c r="E42" s="55" t="s">
        <v>41</v>
      </c>
      <c r="F42" s="55" t="s">
        <v>180</v>
      </c>
      <c r="G42" s="62" t="s">
        <v>152</v>
      </c>
      <c r="H42" s="62" t="s">
        <v>130</v>
      </c>
      <c r="I42" s="62" t="s">
        <v>123</v>
      </c>
      <c r="J42" s="55" t="s">
        <v>204</v>
      </c>
      <c r="K42" s="55">
        <v>17</v>
      </c>
      <c r="L42" s="62" t="s">
        <v>40</v>
      </c>
      <c r="M42" s="55"/>
      <c r="N42" s="55"/>
      <c r="O42" s="55">
        <v>146</v>
      </c>
      <c r="P42" s="55">
        <v>196</v>
      </c>
    </row>
    <row r="43" spans="1:16" ht="14.25">
      <c r="A43" s="66"/>
      <c r="B43" s="66"/>
      <c r="C43" s="90"/>
      <c r="D43" s="55">
        <v>22001</v>
      </c>
      <c r="E43" s="55" t="s">
        <v>38</v>
      </c>
      <c r="F43" s="55" t="s">
        <v>186</v>
      </c>
      <c r="G43" s="62" t="s">
        <v>152</v>
      </c>
      <c r="H43" s="62" t="s">
        <v>130</v>
      </c>
      <c r="I43" s="62" t="s">
        <v>123</v>
      </c>
      <c r="J43" s="55" t="s">
        <v>176</v>
      </c>
      <c r="K43" s="55">
        <v>35.6</v>
      </c>
      <c r="L43" s="62" t="s">
        <v>40</v>
      </c>
      <c r="M43" s="55"/>
      <c r="N43" s="55">
        <v>172</v>
      </c>
      <c r="O43" s="55">
        <v>94</v>
      </c>
      <c r="P43" s="55">
        <v>356</v>
      </c>
    </row>
    <row r="44" spans="1:16" ht="14.25">
      <c r="A44" s="65" t="s">
        <v>211</v>
      </c>
      <c r="B44" s="65">
        <v>350526009</v>
      </c>
      <c r="C44" s="75" t="s">
        <v>212</v>
      </c>
      <c r="D44" s="55">
        <v>32006</v>
      </c>
      <c r="E44" s="55" t="s">
        <v>42</v>
      </c>
      <c r="F44" s="55" t="s">
        <v>180</v>
      </c>
      <c r="G44" s="62" t="s">
        <v>116</v>
      </c>
      <c r="H44" s="62" t="s">
        <v>130</v>
      </c>
      <c r="I44" s="62" t="s">
        <v>123</v>
      </c>
      <c r="J44" s="55" t="s">
        <v>213</v>
      </c>
      <c r="K44" s="55">
        <v>0.5</v>
      </c>
      <c r="L44" s="62" t="s">
        <v>44</v>
      </c>
      <c r="M44" s="55"/>
      <c r="N44" s="55">
        <v>1019</v>
      </c>
      <c r="O44" s="55">
        <v>182</v>
      </c>
      <c r="P44" s="55">
        <v>2063</v>
      </c>
    </row>
    <row r="45" spans="1:16" ht="14.25">
      <c r="A45" s="66"/>
      <c r="B45" s="66"/>
      <c r="C45" s="90"/>
      <c r="D45" s="55">
        <v>42201</v>
      </c>
      <c r="E45" s="55" t="s">
        <v>52</v>
      </c>
      <c r="F45" s="55" t="s">
        <v>186</v>
      </c>
      <c r="G45" s="62" t="s">
        <v>116</v>
      </c>
      <c r="H45" s="62" t="s">
        <v>130</v>
      </c>
      <c r="I45" s="62" t="s">
        <v>123</v>
      </c>
      <c r="J45" s="55" t="s">
        <v>214</v>
      </c>
      <c r="K45" s="55">
        <v>2.5</v>
      </c>
      <c r="L45" s="62" t="s">
        <v>54</v>
      </c>
      <c r="M45" s="55"/>
      <c r="N45" s="55">
        <v>211</v>
      </c>
      <c r="O45" s="55">
        <v>89</v>
      </c>
      <c r="P45" s="55">
        <v>364</v>
      </c>
    </row>
    <row r="46" spans="1:16" ht="14.25">
      <c r="A46" s="65" t="s">
        <v>215</v>
      </c>
      <c r="B46" s="65">
        <v>350526700</v>
      </c>
      <c r="C46" s="65" t="s">
        <v>216</v>
      </c>
      <c r="D46" s="55">
        <v>32006</v>
      </c>
      <c r="E46" s="55" t="s">
        <v>42</v>
      </c>
      <c r="F46" s="55" t="s">
        <v>180</v>
      </c>
      <c r="G46" s="55" t="s">
        <v>157</v>
      </c>
      <c r="H46" s="55" t="s">
        <v>185</v>
      </c>
      <c r="I46" s="62" t="s">
        <v>123</v>
      </c>
      <c r="J46" s="55" t="s">
        <v>213</v>
      </c>
      <c r="K46" s="55">
        <v>1.34</v>
      </c>
      <c r="L46" s="62" t="s">
        <v>44</v>
      </c>
      <c r="M46" s="55" t="s">
        <v>217</v>
      </c>
      <c r="N46" s="55">
        <v>599</v>
      </c>
      <c r="O46" s="55">
        <v>2150</v>
      </c>
      <c r="P46" s="55">
        <v>2749</v>
      </c>
    </row>
    <row r="47" spans="1:16" ht="14.25">
      <c r="A47" s="78"/>
      <c r="B47" s="78"/>
      <c r="C47" s="78"/>
      <c r="D47" s="55">
        <v>42201</v>
      </c>
      <c r="E47" s="55" t="s">
        <v>52</v>
      </c>
      <c r="F47" s="55" t="s">
        <v>186</v>
      </c>
      <c r="G47" s="55" t="s">
        <v>116</v>
      </c>
      <c r="H47" s="62" t="s">
        <v>130</v>
      </c>
      <c r="I47" s="62" t="s">
        <v>123</v>
      </c>
      <c r="J47" s="55" t="s">
        <v>214</v>
      </c>
      <c r="K47" s="55">
        <v>2.88</v>
      </c>
      <c r="L47" s="62" t="s">
        <v>54</v>
      </c>
      <c r="M47" s="55">
        <v>3</v>
      </c>
      <c r="N47" s="55">
        <v>4</v>
      </c>
      <c r="O47" s="55">
        <v>20</v>
      </c>
      <c r="P47" s="55">
        <v>30</v>
      </c>
    </row>
    <row r="48" spans="1:16" ht="14.25">
      <c r="A48" s="66"/>
      <c r="B48" s="66"/>
      <c r="C48" s="66"/>
      <c r="D48" s="55">
        <v>42202</v>
      </c>
      <c r="E48" s="55" t="s">
        <v>55</v>
      </c>
      <c r="F48" s="55" t="s">
        <v>186</v>
      </c>
      <c r="G48" s="55" t="s">
        <v>116</v>
      </c>
      <c r="H48" s="55" t="s">
        <v>185</v>
      </c>
      <c r="I48" s="55" t="s">
        <v>118</v>
      </c>
      <c r="J48" s="55" t="s">
        <v>218</v>
      </c>
      <c r="K48" s="55">
        <v>82.9</v>
      </c>
      <c r="L48" s="62" t="s">
        <v>56</v>
      </c>
      <c r="M48" s="55">
        <v>168</v>
      </c>
      <c r="N48" s="55">
        <v>241</v>
      </c>
      <c r="O48" s="55">
        <v>602</v>
      </c>
      <c r="P48" s="55">
        <v>1011</v>
      </c>
    </row>
    <row r="49" spans="1:16" ht="14.25">
      <c r="A49" s="65" t="s">
        <v>219</v>
      </c>
      <c r="B49" s="65">
        <v>350524004</v>
      </c>
      <c r="C49" s="75" t="s">
        <v>220</v>
      </c>
      <c r="D49" s="55">
        <v>32007</v>
      </c>
      <c r="E49" s="55" t="s">
        <v>45</v>
      </c>
      <c r="F49" s="55" t="s">
        <v>180</v>
      </c>
      <c r="G49" s="55" t="s">
        <v>161</v>
      </c>
      <c r="H49" s="62" t="s">
        <v>158</v>
      </c>
      <c r="I49" s="62" t="s">
        <v>123</v>
      </c>
      <c r="J49" s="55" t="s">
        <v>193</v>
      </c>
      <c r="K49" s="55">
        <v>2.84</v>
      </c>
      <c r="L49" s="62" t="s">
        <v>47</v>
      </c>
      <c r="M49" s="55"/>
      <c r="N49" s="55"/>
      <c r="O49" s="55">
        <v>4210</v>
      </c>
      <c r="P49" s="55">
        <v>4210</v>
      </c>
    </row>
    <row r="50" spans="1:16" ht="14.25">
      <c r="A50" s="66"/>
      <c r="B50" s="66"/>
      <c r="C50" s="90"/>
      <c r="D50" s="55">
        <v>32008</v>
      </c>
      <c r="E50" s="55" t="s">
        <v>48</v>
      </c>
      <c r="F50" s="55" t="s">
        <v>192</v>
      </c>
      <c r="G50" s="55" t="s">
        <v>161</v>
      </c>
      <c r="H50" s="62" t="s">
        <v>117</v>
      </c>
      <c r="I50" s="62" t="s">
        <v>123</v>
      </c>
      <c r="J50" s="55" t="s">
        <v>194</v>
      </c>
      <c r="K50" s="55">
        <v>1.04</v>
      </c>
      <c r="L50" s="62" t="s">
        <v>195</v>
      </c>
      <c r="M50" s="55"/>
      <c r="N50" s="55"/>
      <c r="O50" s="55">
        <v>391</v>
      </c>
      <c r="P50" s="55">
        <v>391</v>
      </c>
    </row>
    <row r="51" spans="1:16" ht="14.25">
      <c r="A51" s="65" t="s">
        <v>221</v>
      </c>
      <c r="B51" s="65">
        <v>350526015</v>
      </c>
      <c r="C51" s="75" t="s">
        <v>222</v>
      </c>
      <c r="D51" s="55">
        <v>32008</v>
      </c>
      <c r="E51" s="55" t="s">
        <v>48</v>
      </c>
      <c r="F51" s="55" t="s">
        <v>180</v>
      </c>
      <c r="G51" s="55" t="s">
        <v>161</v>
      </c>
      <c r="H51" s="55" t="s">
        <v>134</v>
      </c>
      <c r="I51" s="62" t="s">
        <v>123</v>
      </c>
      <c r="J51" s="55" t="s">
        <v>194</v>
      </c>
      <c r="K51" s="55">
        <v>4.38</v>
      </c>
      <c r="L51" s="62" t="s">
        <v>195</v>
      </c>
      <c r="M51" s="55"/>
      <c r="N51" s="55"/>
      <c r="O51" s="55">
        <v>1635</v>
      </c>
      <c r="P51" s="55">
        <v>5827</v>
      </c>
    </row>
    <row r="52" spans="1:16" ht="14.25">
      <c r="A52" s="78"/>
      <c r="B52" s="78"/>
      <c r="C52" s="96"/>
      <c r="D52" s="55">
        <v>32007</v>
      </c>
      <c r="E52" s="55" t="s">
        <v>45</v>
      </c>
      <c r="F52" s="55" t="s">
        <v>192</v>
      </c>
      <c r="G52" s="55" t="s">
        <v>161</v>
      </c>
      <c r="H52" s="55" t="s">
        <v>134</v>
      </c>
      <c r="I52" s="55" t="s">
        <v>118</v>
      </c>
      <c r="J52" s="55" t="s">
        <v>193</v>
      </c>
      <c r="K52" s="55">
        <v>0.49</v>
      </c>
      <c r="L52" s="62" t="s">
        <v>47</v>
      </c>
      <c r="M52" s="55"/>
      <c r="N52" s="55"/>
      <c r="O52" s="55">
        <v>9577</v>
      </c>
      <c r="P52" s="55">
        <v>10046</v>
      </c>
    </row>
    <row r="53" spans="1:16" ht="14.25">
      <c r="A53" s="66"/>
      <c r="B53" s="66"/>
      <c r="C53" s="90"/>
      <c r="D53" s="55">
        <v>22001</v>
      </c>
      <c r="E53" s="55" t="s">
        <v>38</v>
      </c>
      <c r="F53" s="55" t="s">
        <v>192</v>
      </c>
      <c r="G53" s="55" t="s">
        <v>161</v>
      </c>
      <c r="H53" s="55" t="s">
        <v>134</v>
      </c>
      <c r="I53" s="62" t="s">
        <v>123</v>
      </c>
      <c r="J53" s="55" t="s">
        <v>176</v>
      </c>
      <c r="K53" s="55">
        <v>42.93</v>
      </c>
      <c r="L53" s="62" t="s">
        <v>40</v>
      </c>
      <c r="M53" s="55"/>
      <c r="N53" s="55"/>
      <c r="O53" s="55">
        <v>148</v>
      </c>
      <c r="P53" s="55">
        <v>148</v>
      </c>
    </row>
    <row r="54" spans="1:16" ht="22.5">
      <c r="A54" s="55" t="s">
        <v>223</v>
      </c>
      <c r="B54" s="55">
        <v>350526245</v>
      </c>
      <c r="C54" s="62" t="s">
        <v>224</v>
      </c>
      <c r="D54" s="55">
        <v>32007</v>
      </c>
      <c r="E54" s="62" t="s">
        <v>225</v>
      </c>
      <c r="F54" s="62" t="s">
        <v>133</v>
      </c>
      <c r="G54" s="62" t="s">
        <v>166</v>
      </c>
      <c r="H54" s="62" t="s">
        <v>117</v>
      </c>
      <c r="I54" s="62" t="s">
        <v>123</v>
      </c>
      <c r="J54" s="55" t="s">
        <v>194</v>
      </c>
      <c r="K54" s="55">
        <v>2.85</v>
      </c>
      <c r="L54" s="62" t="s">
        <v>195</v>
      </c>
      <c r="M54" s="55"/>
      <c r="N54" s="55"/>
      <c r="O54" s="55">
        <v>630</v>
      </c>
      <c r="P54" s="55">
        <v>733</v>
      </c>
    </row>
    <row r="55" spans="1:16" ht="14.25">
      <c r="A55" s="65" t="s">
        <v>226</v>
      </c>
      <c r="B55" s="65">
        <v>350525277</v>
      </c>
      <c r="C55" s="75" t="s">
        <v>227</v>
      </c>
      <c r="D55" s="55">
        <v>32007</v>
      </c>
      <c r="E55" s="55" t="s">
        <v>45</v>
      </c>
      <c r="F55" s="55" t="s">
        <v>192</v>
      </c>
      <c r="G55" s="55" t="s">
        <v>161</v>
      </c>
      <c r="H55" s="55" t="s">
        <v>134</v>
      </c>
      <c r="I55" s="62" t="s">
        <v>123</v>
      </c>
      <c r="J55" s="55" t="s">
        <v>193</v>
      </c>
      <c r="K55" s="55">
        <v>0.42</v>
      </c>
      <c r="L55" s="62" t="s">
        <v>47</v>
      </c>
      <c r="M55" s="55"/>
      <c r="N55" s="55"/>
      <c r="O55" s="55">
        <v>2006</v>
      </c>
      <c r="P55" s="55">
        <v>2207</v>
      </c>
    </row>
    <row r="56" spans="1:16" ht="14.25">
      <c r="A56" s="66"/>
      <c r="B56" s="66"/>
      <c r="C56" s="90"/>
      <c r="D56" s="55">
        <v>32008</v>
      </c>
      <c r="E56" s="55" t="s">
        <v>48</v>
      </c>
      <c r="F56" s="62" t="s">
        <v>228</v>
      </c>
      <c r="G56" s="55" t="s">
        <v>161</v>
      </c>
      <c r="H56" s="62" t="s">
        <v>117</v>
      </c>
      <c r="I56" s="62" t="s">
        <v>139</v>
      </c>
      <c r="J56" s="55" t="s">
        <v>194</v>
      </c>
      <c r="K56" s="55">
        <v>3.175</v>
      </c>
      <c r="L56" s="62" t="s">
        <v>195</v>
      </c>
      <c r="M56" s="55"/>
      <c r="N56" s="55"/>
      <c r="O56" s="55">
        <v>18630</v>
      </c>
      <c r="P56" s="55">
        <v>23826</v>
      </c>
    </row>
    <row r="57" spans="1:16" ht="14.25">
      <c r="A57" s="65" t="s">
        <v>229</v>
      </c>
      <c r="B57" s="65">
        <v>350525276</v>
      </c>
      <c r="C57" s="75" t="s">
        <v>230</v>
      </c>
      <c r="D57" s="55">
        <v>32007</v>
      </c>
      <c r="E57" s="55" t="s">
        <v>45</v>
      </c>
      <c r="F57" s="55" t="s">
        <v>180</v>
      </c>
      <c r="G57" s="55" t="s">
        <v>157</v>
      </c>
      <c r="H57" s="62" t="s">
        <v>130</v>
      </c>
      <c r="I57" s="55" t="s">
        <v>118</v>
      </c>
      <c r="J57" s="55" t="s">
        <v>193</v>
      </c>
      <c r="K57" s="55">
        <v>2.92</v>
      </c>
      <c r="L57" s="62" t="s">
        <v>47</v>
      </c>
      <c r="M57" s="55"/>
      <c r="N57" s="55"/>
      <c r="O57" s="55">
        <v>18988</v>
      </c>
      <c r="P57" s="55">
        <v>20468</v>
      </c>
    </row>
    <row r="58" spans="1:16" ht="14.25">
      <c r="A58" s="66"/>
      <c r="B58" s="66"/>
      <c r="C58" s="90"/>
      <c r="D58" s="55">
        <v>32008</v>
      </c>
      <c r="E58" s="55" t="s">
        <v>48</v>
      </c>
      <c r="F58" s="55" t="s">
        <v>192</v>
      </c>
      <c r="G58" s="62" t="s">
        <v>152</v>
      </c>
      <c r="H58" s="62" t="s">
        <v>130</v>
      </c>
      <c r="I58" s="62" t="s">
        <v>123</v>
      </c>
      <c r="J58" s="55" t="s">
        <v>194</v>
      </c>
      <c r="K58" s="55">
        <v>0.8</v>
      </c>
      <c r="L58" s="62" t="s">
        <v>195</v>
      </c>
      <c r="M58" s="55"/>
      <c r="N58" s="55"/>
      <c r="O58" s="55">
        <v>5214</v>
      </c>
      <c r="P58" s="55">
        <v>5214</v>
      </c>
    </row>
    <row r="59" spans="1:16" ht="14.25">
      <c r="A59" s="55" t="s">
        <v>231</v>
      </c>
      <c r="B59" s="55">
        <v>350525001</v>
      </c>
      <c r="C59" s="62" t="s">
        <v>232</v>
      </c>
      <c r="D59" s="55">
        <v>32007</v>
      </c>
      <c r="E59" s="55" t="s">
        <v>45</v>
      </c>
      <c r="F59" s="55" t="s">
        <v>180</v>
      </c>
      <c r="G59" s="55" t="s">
        <v>161</v>
      </c>
      <c r="H59" s="62" t="s">
        <v>117</v>
      </c>
      <c r="I59" s="62" t="s">
        <v>123</v>
      </c>
      <c r="J59" s="55" t="s">
        <v>193</v>
      </c>
      <c r="K59" s="55">
        <v>2.48</v>
      </c>
      <c r="L59" s="62" t="s">
        <v>47</v>
      </c>
      <c r="M59" s="55"/>
      <c r="N59" s="55"/>
      <c r="O59" s="55">
        <v>8178</v>
      </c>
      <c r="P59" s="55">
        <v>8178</v>
      </c>
    </row>
    <row r="60" spans="1:16" ht="14.25">
      <c r="A60" s="55"/>
      <c r="B60" s="55"/>
      <c r="C60" s="62"/>
      <c r="D60" s="55">
        <v>32008</v>
      </c>
      <c r="E60" s="62" t="s">
        <v>225</v>
      </c>
      <c r="F60" s="55" t="s">
        <v>192</v>
      </c>
      <c r="G60" s="55" t="s">
        <v>161</v>
      </c>
      <c r="H60" s="62" t="s">
        <v>117</v>
      </c>
      <c r="I60" s="62" t="s">
        <v>123</v>
      </c>
      <c r="J60" s="55" t="s">
        <v>194</v>
      </c>
      <c r="K60" s="55">
        <v>1.5</v>
      </c>
      <c r="L60" s="62" t="s">
        <v>195</v>
      </c>
      <c r="M60" s="55"/>
      <c r="N60" s="55"/>
      <c r="O60" s="55">
        <v>7169</v>
      </c>
      <c r="P60" s="55">
        <v>7169</v>
      </c>
    </row>
    <row r="61" spans="1:16" ht="23.25">
      <c r="A61" s="78">
        <v>43</v>
      </c>
      <c r="B61" s="78"/>
      <c r="C61" s="62" t="s">
        <v>233</v>
      </c>
      <c r="D61" s="75">
        <v>32007</v>
      </c>
      <c r="E61" s="75" t="s">
        <v>234</v>
      </c>
      <c r="F61" s="75" t="s">
        <v>235</v>
      </c>
      <c r="G61" s="75" t="s">
        <v>152</v>
      </c>
      <c r="H61" s="75" t="s">
        <v>158</v>
      </c>
      <c r="I61" s="75" t="s">
        <v>175</v>
      </c>
      <c r="J61" s="65" t="s">
        <v>193</v>
      </c>
      <c r="K61" s="55" t="s">
        <v>236</v>
      </c>
      <c r="L61" s="75" t="s">
        <v>47</v>
      </c>
      <c r="M61" s="55"/>
      <c r="N61" s="55"/>
      <c r="O61" s="65">
        <v>126289</v>
      </c>
      <c r="P61" s="65">
        <v>126289</v>
      </c>
    </row>
    <row r="62" spans="1:16" ht="23.25">
      <c r="A62" s="78"/>
      <c r="B62" s="78"/>
      <c r="C62" s="96"/>
      <c r="D62" s="66"/>
      <c r="E62" s="90"/>
      <c r="F62" s="66"/>
      <c r="G62" s="78"/>
      <c r="H62" s="96"/>
      <c r="I62" s="90"/>
      <c r="J62" s="66"/>
      <c r="K62" s="55" t="s">
        <v>237</v>
      </c>
      <c r="L62" s="90"/>
      <c r="M62" s="55"/>
      <c r="N62" s="55"/>
      <c r="O62" s="66"/>
      <c r="P62" s="66"/>
    </row>
    <row r="63" spans="1:16" ht="14.25">
      <c r="A63" s="78"/>
      <c r="B63" s="78"/>
      <c r="C63" s="96"/>
      <c r="D63" s="65">
        <v>32008</v>
      </c>
      <c r="E63" s="75" t="s">
        <v>225</v>
      </c>
      <c r="F63" s="62" t="s">
        <v>228</v>
      </c>
      <c r="G63" s="78"/>
      <c r="H63" s="96"/>
      <c r="I63" s="75" t="s">
        <v>139</v>
      </c>
      <c r="J63" s="65" t="s">
        <v>194</v>
      </c>
      <c r="K63" s="55">
        <v>2.08</v>
      </c>
      <c r="L63" s="75" t="s">
        <v>195</v>
      </c>
      <c r="M63" s="55"/>
      <c r="N63" s="55"/>
      <c r="O63" s="65">
        <v>12746</v>
      </c>
      <c r="P63" s="65">
        <v>12746</v>
      </c>
    </row>
    <row r="64" spans="1:16" ht="14.25">
      <c r="A64" s="78"/>
      <c r="B64" s="78"/>
      <c r="C64" s="96"/>
      <c r="D64" s="66"/>
      <c r="E64" s="90"/>
      <c r="F64" s="62" t="s">
        <v>238</v>
      </c>
      <c r="G64" s="78"/>
      <c r="H64" s="96"/>
      <c r="I64" s="90"/>
      <c r="J64" s="66"/>
      <c r="K64" s="55">
        <v>0.33</v>
      </c>
      <c r="L64" s="90"/>
      <c r="M64" s="55"/>
      <c r="N64" s="55"/>
      <c r="O64" s="66"/>
      <c r="P64" s="66"/>
    </row>
    <row r="65" spans="1:16" ht="14.25">
      <c r="A65" s="78"/>
      <c r="B65" s="78"/>
      <c r="C65" s="96"/>
      <c r="D65" s="65">
        <v>42202</v>
      </c>
      <c r="E65" s="75" t="s">
        <v>55</v>
      </c>
      <c r="F65" s="62" t="s">
        <v>228</v>
      </c>
      <c r="G65" s="78"/>
      <c r="H65" s="96"/>
      <c r="I65" s="75" t="s">
        <v>139</v>
      </c>
      <c r="J65" s="65" t="s">
        <v>239</v>
      </c>
      <c r="K65" s="55">
        <v>134.7</v>
      </c>
      <c r="L65" s="75" t="s">
        <v>56</v>
      </c>
      <c r="M65" s="55"/>
      <c r="N65" s="55"/>
      <c r="O65" s="65">
        <v>122620</v>
      </c>
      <c r="P65" s="65">
        <v>122620</v>
      </c>
    </row>
    <row r="66" spans="1:16" ht="14.25">
      <c r="A66" s="78"/>
      <c r="B66" s="78"/>
      <c r="C66" s="96"/>
      <c r="D66" s="66"/>
      <c r="E66" s="90"/>
      <c r="F66" s="62" t="s">
        <v>238</v>
      </c>
      <c r="G66" s="78"/>
      <c r="H66" s="96"/>
      <c r="I66" s="90"/>
      <c r="J66" s="66"/>
      <c r="K66" s="55">
        <v>32.5</v>
      </c>
      <c r="L66" s="90"/>
      <c r="M66" s="55"/>
      <c r="N66" s="55"/>
      <c r="O66" s="66"/>
      <c r="P66" s="66"/>
    </row>
    <row r="67" spans="1:16" ht="14.25">
      <c r="A67" s="78"/>
      <c r="B67" s="78"/>
      <c r="C67" s="96"/>
      <c r="D67" s="65">
        <v>32006</v>
      </c>
      <c r="E67" s="75" t="s">
        <v>240</v>
      </c>
      <c r="F67" s="62" t="s">
        <v>228</v>
      </c>
      <c r="G67" s="78"/>
      <c r="H67" s="96"/>
      <c r="I67" s="75" t="s">
        <v>139</v>
      </c>
      <c r="J67" s="65" t="s">
        <v>213</v>
      </c>
      <c r="K67" s="55">
        <v>0.64</v>
      </c>
      <c r="L67" s="75" t="s">
        <v>44</v>
      </c>
      <c r="M67" s="55"/>
      <c r="N67" s="55"/>
      <c r="O67" s="65">
        <v>760</v>
      </c>
      <c r="P67" s="65">
        <v>760</v>
      </c>
    </row>
    <row r="68" spans="1:16" ht="14.25">
      <c r="A68" s="66"/>
      <c r="B68" s="66"/>
      <c r="C68" s="90"/>
      <c r="D68" s="66"/>
      <c r="E68" s="90"/>
      <c r="F68" s="62" t="s">
        <v>238</v>
      </c>
      <c r="G68" s="66"/>
      <c r="H68" s="90"/>
      <c r="I68" s="90"/>
      <c r="J68" s="66"/>
      <c r="K68" s="55">
        <v>0.35</v>
      </c>
      <c r="L68" s="90"/>
      <c r="M68" s="55"/>
      <c r="N68" s="55"/>
      <c r="O68" s="66"/>
      <c r="P68" s="66"/>
    </row>
    <row r="69" spans="1:16" ht="24">
      <c r="A69" s="55">
        <v>44</v>
      </c>
      <c r="B69" s="55"/>
      <c r="C69" s="62" t="s">
        <v>241</v>
      </c>
      <c r="D69" s="55">
        <v>32017</v>
      </c>
      <c r="E69" s="62" t="s">
        <v>242</v>
      </c>
      <c r="F69" s="62" t="s">
        <v>228</v>
      </c>
      <c r="G69" s="55" t="s">
        <v>161</v>
      </c>
      <c r="H69" s="62" t="s">
        <v>117</v>
      </c>
      <c r="I69" s="62" t="s">
        <v>139</v>
      </c>
      <c r="J69" s="55" t="s">
        <v>187</v>
      </c>
      <c r="K69" s="55" t="s">
        <v>243</v>
      </c>
      <c r="L69" s="62" t="s">
        <v>188</v>
      </c>
      <c r="M69" s="55"/>
      <c r="N69" s="55"/>
      <c r="O69" s="55">
        <v>3500</v>
      </c>
      <c r="P69" s="55">
        <v>3500</v>
      </c>
    </row>
    <row r="70" spans="1:16" ht="14.25">
      <c r="A70" s="55" t="s">
        <v>244</v>
      </c>
      <c r="B70" s="55">
        <v>350583002</v>
      </c>
      <c r="C70" s="62" t="s">
        <v>245</v>
      </c>
      <c r="D70" s="55">
        <v>32017</v>
      </c>
      <c r="E70" s="55" t="s">
        <v>50</v>
      </c>
      <c r="F70" s="55" t="s">
        <v>192</v>
      </c>
      <c r="G70" s="55" t="s">
        <v>161</v>
      </c>
      <c r="H70" s="62" t="s">
        <v>158</v>
      </c>
      <c r="I70" s="62" t="s">
        <v>175</v>
      </c>
      <c r="J70" s="55" t="s">
        <v>187</v>
      </c>
      <c r="K70" s="55">
        <v>0.047</v>
      </c>
      <c r="L70" s="62" t="s">
        <v>188</v>
      </c>
      <c r="M70" s="55"/>
      <c r="N70" s="55"/>
      <c r="O70" s="55">
        <v>17548</v>
      </c>
      <c r="P70" s="55">
        <v>17548</v>
      </c>
    </row>
    <row r="71" spans="1:16" ht="14.25">
      <c r="A71" s="55" t="s">
        <v>246</v>
      </c>
      <c r="B71" s="55">
        <v>350505701</v>
      </c>
      <c r="C71" s="62" t="s">
        <v>247</v>
      </c>
      <c r="D71" s="55">
        <v>32017</v>
      </c>
      <c r="E71" s="55" t="s">
        <v>50</v>
      </c>
      <c r="F71" s="55" t="s">
        <v>180</v>
      </c>
      <c r="G71" s="62" t="s">
        <v>152</v>
      </c>
      <c r="H71" s="62" t="s">
        <v>158</v>
      </c>
      <c r="I71" s="62" t="s">
        <v>175</v>
      </c>
      <c r="J71" s="55" t="s">
        <v>187</v>
      </c>
      <c r="K71" s="55">
        <v>0.106</v>
      </c>
      <c r="L71" s="62" t="s">
        <v>188</v>
      </c>
      <c r="M71" s="55"/>
      <c r="N71" s="55"/>
      <c r="O71" s="55">
        <v>10310</v>
      </c>
      <c r="P71" s="55">
        <v>10310</v>
      </c>
    </row>
    <row r="72" spans="1:16" ht="14.25">
      <c r="A72" s="55" t="s">
        <v>248</v>
      </c>
      <c r="B72" s="55">
        <v>350526004</v>
      </c>
      <c r="C72" s="62" t="s">
        <v>249</v>
      </c>
      <c r="D72" s="55">
        <v>42201</v>
      </c>
      <c r="E72" s="55" t="s">
        <v>52</v>
      </c>
      <c r="F72" s="55" t="s">
        <v>115</v>
      </c>
      <c r="G72" s="55" t="s">
        <v>129</v>
      </c>
      <c r="H72" s="62" t="s">
        <v>130</v>
      </c>
      <c r="I72" s="55" t="s">
        <v>118</v>
      </c>
      <c r="J72" s="55" t="s">
        <v>214</v>
      </c>
      <c r="K72" s="55">
        <v>3.68</v>
      </c>
      <c r="L72" s="62" t="s">
        <v>54</v>
      </c>
      <c r="M72" s="55">
        <v>1595</v>
      </c>
      <c r="N72" s="55">
        <v>1700</v>
      </c>
      <c r="O72" s="55">
        <v>580</v>
      </c>
      <c r="P72" s="55">
        <v>4925</v>
      </c>
    </row>
    <row r="73" spans="1:16" ht="14.25">
      <c r="A73" s="55" t="s">
        <v>250</v>
      </c>
      <c r="B73" s="55">
        <v>350526006</v>
      </c>
      <c r="C73" s="62" t="s">
        <v>251</v>
      </c>
      <c r="D73" s="55">
        <v>42201</v>
      </c>
      <c r="E73" s="55" t="s">
        <v>52</v>
      </c>
      <c r="F73" s="55" t="s">
        <v>115</v>
      </c>
      <c r="G73" s="55" t="s">
        <v>129</v>
      </c>
      <c r="H73" s="62" t="s">
        <v>117</v>
      </c>
      <c r="I73" s="62" t="s">
        <v>123</v>
      </c>
      <c r="J73" s="55" t="s">
        <v>214</v>
      </c>
      <c r="K73" s="55">
        <v>22.06</v>
      </c>
      <c r="L73" s="62" t="s">
        <v>54</v>
      </c>
      <c r="M73" s="55"/>
      <c r="N73" s="55"/>
      <c r="O73" s="55">
        <v>390</v>
      </c>
      <c r="P73" s="55">
        <v>390</v>
      </c>
    </row>
    <row r="74" spans="1:16" ht="14.25">
      <c r="A74" s="55" t="s">
        <v>252</v>
      </c>
      <c r="B74" s="55">
        <v>350526008</v>
      </c>
      <c r="C74" s="62" t="s">
        <v>253</v>
      </c>
      <c r="D74" s="55">
        <v>42201</v>
      </c>
      <c r="E74" s="55" t="s">
        <v>52</v>
      </c>
      <c r="F74" s="55" t="s">
        <v>133</v>
      </c>
      <c r="G74" s="55" t="s">
        <v>129</v>
      </c>
      <c r="H74" s="62" t="s">
        <v>130</v>
      </c>
      <c r="I74" s="55" t="s">
        <v>118</v>
      </c>
      <c r="J74" s="55" t="s">
        <v>214</v>
      </c>
      <c r="K74" s="55">
        <v>8.11</v>
      </c>
      <c r="L74" s="62" t="s">
        <v>54</v>
      </c>
      <c r="M74" s="55">
        <v>103</v>
      </c>
      <c r="N74" s="55">
        <v>172</v>
      </c>
      <c r="O74" s="55">
        <v>493</v>
      </c>
      <c r="P74" s="55">
        <v>665</v>
      </c>
    </row>
    <row r="75" spans="1:16" ht="14.25">
      <c r="A75" s="65">
        <v>50</v>
      </c>
      <c r="B75" s="65">
        <v>350526284</v>
      </c>
      <c r="C75" s="75" t="s">
        <v>254</v>
      </c>
      <c r="D75" s="65">
        <v>42201</v>
      </c>
      <c r="E75" s="55" t="s">
        <v>52</v>
      </c>
      <c r="F75" s="62" t="s">
        <v>235</v>
      </c>
      <c r="G75" s="62" t="s">
        <v>152</v>
      </c>
      <c r="H75" s="62" t="s">
        <v>130</v>
      </c>
      <c r="I75" s="55" t="s">
        <v>118</v>
      </c>
      <c r="J75" s="55" t="s">
        <v>214</v>
      </c>
      <c r="K75" s="55">
        <v>4.63</v>
      </c>
      <c r="L75" s="62" t="s">
        <v>54</v>
      </c>
      <c r="M75" s="55"/>
      <c r="N75" s="55"/>
      <c r="O75" s="55">
        <v>1335</v>
      </c>
      <c r="P75" s="55">
        <v>1335</v>
      </c>
    </row>
    <row r="76" spans="1:16" ht="14.25">
      <c r="A76" s="66"/>
      <c r="B76" s="66"/>
      <c r="C76" s="90"/>
      <c r="D76" s="66"/>
      <c r="E76" s="62" t="s">
        <v>55</v>
      </c>
      <c r="F76" s="62" t="s">
        <v>238</v>
      </c>
      <c r="G76" s="62" t="s">
        <v>152</v>
      </c>
      <c r="H76" s="62" t="s">
        <v>158</v>
      </c>
      <c r="I76" s="62" t="s">
        <v>139</v>
      </c>
      <c r="J76" s="55" t="s">
        <v>239</v>
      </c>
      <c r="K76" s="55"/>
      <c r="L76" s="62" t="s">
        <v>56</v>
      </c>
      <c r="M76" s="55"/>
      <c r="N76" s="55"/>
      <c r="O76" s="55">
        <v>886</v>
      </c>
      <c r="P76" s="55">
        <v>886</v>
      </c>
    </row>
    <row r="77" spans="1:16" ht="15">
      <c r="A77" s="55">
        <v>51</v>
      </c>
      <c r="B77" s="55">
        <v>350526013</v>
      </c>
      <c r="C77" s="62" t="s">
        <v>255</v>
      </c>
      <c r="D77" s="55">
        <v>42201</v>
      </c>
      <c r="E77" s="55" t="s">
        <v>256</v>
      </c>
      <c r="F77" s="55" t="s">
        <v>115</v>
      </c>
      <c r="G77" s="55" t="s">
        <v>152</v>
      </c>
      <c r="H77" s="62" t="s">
        <v>130</v>
      </c>
      <c r="I77" s="62" t="s">
        <v>123</v>
      </c>
      <c r="J77" s="55" t="s">
        <v>214</v>
      </c>
      <c r="K77" s="55">
        <v>5.2</v>
      </c>
      <c r="L77" s="62" t="s">
        <v>54</v>
      </c>
      <c r="M77" s="55"/>
      <c r="N77" s="334"/>
      <c r="O77" s="55">
        <v>632</v>
      </c>
      <c r="P77" s="55">
        <v>712</v>
      </c>
    </row>
    <row r="78" spans="1:16" ht="14.25">
      <c r="A78" s="55" t="s">
        <v>257</v>
      </c>
      <c r="B78" s="55">
        <v>350526010</v>
      </c>
      <c r="C78" s="62" t="s">
        <v>258</v>
      </c>
      <c r="D78" s="55">
        <v>42201</v>
      </c>
      <c r="E78" s="55" t="s">
        <v>52</v>
      </c>
      <c r="F78" s="55" t="s">
        <v>115</v>
      </c>
      <c r="G78" s="55" t="s">
        <v>157</v>
      </c>
      <c r="H78" s="62" t="s">
        <v>130</v>
      </c>
      <c r="I78" s="62" t="s">
        <v>175</v>
      </c>
      <c r="J78" s="55" t="s">
        <v>214</v>
      </c>
      <c r="K78" s="55">
        <v>4.98</v>
      </c>
      <c r="L78" s="62" t="s">
        <v>54</v>
      </c>
      <c r="M78" s="55">
        <v>343</v>
      </c>
      <c r="N78" s="55">
        <v>529</v>
      </c>
      <c r="O78" s="55">
        <v>1649</v>
      </c>
      <c r="P78" s="55">
        <v>6167</v>
      </c>
    </row>
    <row r="79" spans="1:16" ht="14.25">
      <c r="A79" s="55">
        <v>53</v>
      </c>
      <c r="B79" s="55"/>
      <c r="C79" s="62" t="s">
        <v>259</v>
      </c>
      <c r="D79" s="55">
        <v>42201</v>
      </c>
      <c r="E79" s="55" t="s">
        <v>52</v>
      </c>
      <c r="F79" s="55" t="s">
        <v>115</v>
      </c>
      <c r="G79" s="62" t="s">
        <v>166</v>
      </c>
      <c r="H79" s="62" t="s">
        <v>117</v>
      </c>
      <c r="I79" s="62" t="s">
        <v>139</v>
      </c>
      <c r="J79" s="55" t="s">
        <v>214</v>
      </c>
      <c r="K79" s="55">
        <v>3.27</v>
      </c>
      <c r="L79" s="62" t="s">
        <v>54</v>
      </c>
      <c r="M79" s="55"/>
      <c r="N79" s="55"/>
      <c r="O79" s="55">
        <v>2510</v>
      </c>
      <c r="P79" s="55">
        <v>2510</v>
      </c>
    </row>
    <row r="80" spans="1:16" ht="14.25">
      <c r="A80" s="55">
        <v>54</v>
      </c>
      <c r="B80" s="55"/>
      <c r="C80" s="62" t="s">
        <v>260</v>
      </c>
      <c r="D80" s="55">
        <v>42201</v>
      </c>
      <c r="E80" s="55" t="s">
        <v>52</v>
      </c>
      <c r="F80" s="55" t="s">
        <v>115</v>
      </c>
      <c r="G80" s="62" t="s">
        <v>166</v>
      </c>
      <c r="H80" s="62" t="s">
        <v>117</v>
      </c>
      <c r="I80" s="62" t="s">
        <v>139</v>
      </c>
      <c r="J80" s="55" t="s">
        <v>214</v>
      </c>
      <c r="K80" s="55">
        <v>4.82</v>
      </c>
      <c r="L80" s="62" t="s">
        <v>54</v>
      </c>
      <c r="M80" s="55"/>
      <c r="N80" s="55"/>
      <c r="O80" s="55">
        <v>3390</v>
      </c>
      <c r="P80" s="55">
        <v>3390</v>
      </c>
    </row>
    <row r="81" spans="1:16" ht="14.25">
      <c r="A81" s="55">
        <v>55</v>
      </c>
      <c r="B81" s="55"/>
      <c r="C81" s="62" t="s">
        <v>261</v>
      </c>
      <c r="D81" s="55">
        <v>42201</v>
      </c>
      <c r="E81" s="55" t="s">
        <v>52</v>
      </c>
      <c r="F81" s="55" t="s">
        <v>115</v>
      </c>
      <c r="G81" s="62" t="s">
        <v>152</v>
      </c>
      <c r="H81" s="62" t="s">
        <v>158</v>
      </c>
      <c r="I81" s="62" t="s">
        <v>175</v>
      </c>
      <c r="J81" s="55" t="s">
        <v>214</v>
      </c>
      <c r="K81" s="55">
        <v>3.56</v>
      </c>
      <c r="L81" s="62" t="s">
        <v>54</v>
      </c>
      <c r="M81" s="55"/>
      <c r="N81" s="55"/>
      <c r="O81" s="55">
        <v>9887</v>
      </c>
      <c r="P81" s="55">
        <v>9887</v>
      </c>
    </row>
    <row r="82" spans="1:16" ht="14.25">
      <c r="A82" s="55">
        <v>56</v>
      </c>
      <c r="B82" s="55"/>
      <c r="C82" s="62" t="s">
        <v>262</v>
      </c>
      <c r="D82" s="55">
        <v>42201</v>
      </c>
      <c r="E82" s="55" t="s">
        <v>52</v>
      </c>
      <c r="F82" s="55" t="s">
        <v>115</v>
      </c>
      <c r="G82" s="62" t="s">
        <v>152</v>
      </c>
      <c r="H82" s="62" t="s">
        <v>117</v>
      </c>
      <c r="I82" s="62" t="s">
        <v>175</v>
      </c>
      <c r="J82" s="55" t="s">
        <v>214</v>
      </c>
      <c r="K82" s="55"/>
      <c r="L82" s="62" t="s">
        <v>54</v>
      </c>
      <c r="M82" s="55"/>
      <c r="N82" s="55"/>
      <c r="O82" s="55">
        <v>5752</v>
      </c>
      <c r="P82" s="55">
        <v>5752</v>
      </c>
    </row>
    <row r="83" spans="1:16" ht="14.25">
      <c r="A83" s="65">
        <v>57</v>
      </c>
      <c r="B83" s="65"/>
      <c r="C83" s="75" t="s">
        <v>263</v>
      </c>
      <c r="D83" s="55">
        <v>42201</v>
      </c>
      <c r="E83" s="55" t="s">
        <v>52</v>
      </c>
      <c r="F83" s="62" t="s">
        <v>235</v>
      </c>
      <c r="G83" s="62" t="s">
        <v>152</v>
      </c>
      <c r="H83" s="62" t="s">
        <v>117</v>
      </c>
      <c r="I83" s="62" t="s">
        <v>139</v>
      </c>
      <c r="J83" s="55" t="s">
        <v>214</v>
      </c>
      <c r="K83" s="55">
        <v>3.99</v>
      </c>
      <c r="L83" s="62" t="s">
        <v>54</v>
      </c>
      <c r="M83" s="55"/>
      <c r="N83" s="55"/>
      <c r="O83" s="55">
        <v>4980</v>
      </c>
      <c r="P83" s="55">
        <v>4980</v>
      </c>
    </row>
    <row r="84" spans="1:16" ht="14.25">
      <c r="A84" s="66"/>
      <c r="B84" s="66"/>
      <c r="C84" s="90"/>
      <c r="D84" s="55">
        <v>42202</v>
      </c>
      <c r="E84" s="62" t="s">
        <v>55</v>
      </c>
      <c r="F84" s="62" t="s">
        <v>228</v>
      </c>
      <c r="G84" s="62" t="s">
        <v>166</v>
      </c>
      <c r="H84" s="62" t="s">
        <v>117</v>
      </c>
      <c r="I84" s="62" t="s">
        <v>139</v>
      </c>
      <c r="J84" s="55" t="s">
        <v>239</v>
      </c>
      <c r="K84" s="55">
        <v>163.95</v>
      </c>
      <c r="L84" s="62" t="s">
        <v>56</v>
      </c>
      <c r="M84" s="55"/>
      <c r="N84" s="55"/>
      <c r="O84" s="55">
        <v>176</v>
      </c>
      <c r="P84" s="55">
        <v>176</v>
      </c>
    </row>
    <row r="85" spans="1:16" ht="14.25">
      <c r="A85" s="55" t="s">
        <v>264</v>
      </c>
      <c r="B85" s="55">
        <v>350526013</v>
      </c>
      <c r="C85" s="62" t="s">
        <v>265</v>
      </c>
      <c r="D85" s="55">
        <v>42201</v>
      </c>
      <c r="E85" s="55" t="s">
        <v>52</v>
      </c>
      <c r="F85" s="55" t="s">
        <v>115</v>
      </c>
      <c r="G85" s="55" t="s">
        <v>157</v>
      </c>
      <c r="H85" s="55" t="s">
        <v>134</v>
      </c>
      <c r="I85" s="62" t="s">
        <v>123</v>
      </c>
      <c r="J85" s="55" t="s">
        <v>214</v>
      </c>
      <c r="K85" s="55">
        <v>3.19</v>
      </c>
      <c r="L85" s="62" t="s">
        <v>54</v>
      </c>
      <c r="M85" s="55"/>
      <c r="N85" s="55"/>
      <c r="O85" s="55">
        <v>632</v>
      </c>
      <c r="P85" s="55">
        <v>712</v>
      </c>
    </row>
    <row r="86" spans="1:16" ht="15.75">
      <c r="A86" s="55" t="s">
        <v>266</v>
      </c>
      <c r="B86" s="55">
        <v>350524018</v>
      </c>
      <c r="C86" s="62" t="s">
        <v>267</v>
      </c>
      <c r="D86" s="55">
        <v>63701</v>
      </c>
      <c r="E86" s="62" t="s">
        <v>57</v>
      </c>
      <c r="F86" s="55" t="s">
        <v>115</v>
      </c>
      <c r="G86" s="62" t="s">
        <v>166</v>
      </c>
      <c r="H86" s="62" t="s">
        <v>130</v>
      </c>
      <c r="I86" s="55" t="s">
        <v>118</v>
      </c>
      <c r="J86" s="55" t="s">
        <v>268</v>
      </c>
      <c r="K86" s="55">
        <v>55.86</v>
      </c>
      <c r="L86" s="62" t="s">
        <v>269</v>
      </c>
      <c r="M86" s="55"/>
      <c r="N86" s="55"/>
      <c r="O86" s="55">
        <v>47</v>
      </c>
      <c r="P86" s="55">
        <v>68</v>
      </c>
    </row>
    <row r="87" spans="1:16" ht="15.75">
      <c r="A87" s="55" t="s">
        <v>270</v>
      </c>
      <c r="B87" s="55">
        <v>350524033</v>
      </c>
      <c r="C87" s="62" t="s">
        <v>271</v>
      </c>
      <c r="D87" s="55">
        <v>63701</v>
      </c>
      <c r="E87" s="62" t="s">
        <v>57</v>
      </c>
      <c r="F87" s="55" t="s">
        <v>115</v>
      </c>
      <c r="G87" s="62" t="s">
        <v>166</v>
      </c>
      <c r="H87" s="62" t="s">
        <v>130</v>
      </c>
      <c r="I87" s="55" t="s">
        <v>118</v>
      </c>
      <c r="J87" s="55" t="s">
        <v>268</v>
      </c>
      <c r="K87" s="55">
        <v>68.66</v>
      </c>
      <c r="L87" s="62" t="s">
        <v>269</v>
      </c>
      <c r="M87" s="55"/>
      <c r="N87" s="55"/>
      <c r="O87" s="55">
        <v>48</v>
      </c>
      <c r="P87" s="55">
        <v>69</v>
      </c>
    </row>
    <row r="88" spans="1:16" ht="15.75">
      <c r="A88" s="55" t="s">
        <v>272</v>
      </c>
      <c r="B88" s="55">
        <v>350524316</v>
      </c>
      <c r="C88" s="62" t="s">
        <v>273</v>
      </c>
      <c r="D88" s="55">
        <v>63701</v>
      </c>
      <c r="E88" s="62" t="s">
        <v>57</v>
      </c>
      <c r="F88" s="55" t="s">
        <v>115</v>
      </c>
      <c r="G88" s="62" t="s">
        <v>166</v>
      </c>
      <c r="H88" s="55" t="s">
        <v>134</v>
      </c>
      <c r="I88" s="55" t="s">
        <v>118</v>
      </c>
      <c r="J88" s="55" t="s">
        <v>268</v>
      </c>
      <c r="K88" s="55">
        <v>68.66</v>
      </c>
      <c r="L88" s="62" t="s">
        <v>269</v>
      </c>
      <c r="M88" s="55"/>
      <c r="N88" s="55"/>
      <c r="O88" s="55">
        <v>29</v>
      </c>
      <c r="P88" s="55">
        <v>29</v>
      </c>
    </row>
    <row r="89" spans="1:16" ht="17.25">
      <c r="A89" s="55" t="s">
        <v>274</v>
      </c>
      <c r="B89" s="55">
        <v>350526242</v>
      </c>
      <c r="C89" s="62" t="s">
        <v>275</v>
      </c>
      <c r="D89" s="55">
        <v>63951</v>
      </c>
      <c r="E89" s="55" t="s">
        <v>59</v>
      </c>
      <c r="F89" s="55" t="s">
        <v>115</v>
      </c>
      <c r="G89" s="62" t="s">
        <v>152</v>
      </c>
      <c r="H89" s="62" t="s">
        <v>130</v>
      </c>
      <c r="I89" s="55" t="s">
        <v>139</v>
      </c>
      <c r="J89" s="55" t="s">
        <v>276</v>
      </c>
      <c r="K89" s="55">
        <v>98.21</v>
      </c>
      <c r="L89" s="62" t="s">
        <v>40</v>
      </c>
      <c r="M89" s="55"/>
      <c r="N89" s="55"/>
      <c r="O89" s="55">
        <v>368</v>
      </c>
      <c r="P89" s="55">
        <v>373</v>
      </c>
    </row>
    <row r="90" spans="1:16" ht="17.25">
      <c r="A90" s="55">
        <v>63</v>
      </c>
      <c r="B90" s="55">
        <v>350526283</v>
      </c>
      <c r="C90" s="62" t="s">
        <v>277</v>
      </c>
      <c r="D90" s="55">
        <v>63951</v>
      </c>
      <c r="E90" s="55" t="s">
        <v>59</v>
      </c>
      <c r="F90" s="55" t="s">
        <v>115</v>
      </c>
      <c r="G90" s="55" t="s">
        <v>166</v>
      </c>
      <c r="H90" s="62" t="s">
        <v>117</v>
      </c>
      <c r="I90" s="62" t="s">
        <v>123</v>
      </c>
      <c r="J90" s="55" t="s">
        <v>276</v>
      </c>
      <c r="K90" s="55">
        <v>97.09</v>
      </c>
      <c r="L90" s="62" t="s">
        <v>40</v>
      </c>
      <c r="M90" s="55"/>
      <c r="N90" s="55"/>
      <c r="O90" s="55">
        <v>161</v>
      </c>
      <c r="P90" s="55">
        <v>161</v>
      </c>
    </row>
    <row r="91" spans="1:16" ht="14.25">
      <c r="A91" s="55" t="s">
        <v>278</v>
      </c>
      <c r="B91" s="55">
        <v>350504201</v>
      </c>
      <c r="C91" s="62" t="s">
        <v>279</v>
      </c>
      <c r="D91" s="55">
        <v>63951</v>
      </c>
      <c r="E91" s="62" t="s">
        <v>280</v>
      </c>
      <c r="F91" s="55" t="s">
        <v>133</v>
      </c>
      <c r="G91" s="62" t="s">
        <v>152</v>
      </c>
      <c r="H91" s="62" t="s">
        <v>117</v>
      </c>
      <c r="I91" s="62" t="s">
        <v>123</v>
      </c>
      <c r="J91" s="55" t="s">
        <v>281</v>
      </c>
      <c r="K91" s="55">
        <v>97.96</v>
      </c>
      <c r="L91" s="62" t="s">
        <v>40</v>
      </c>
      <c r="M91" s="55"/>
      <c r="N91" s="55"/>
      <c r="O91" s="55">
        <v>69</v>
      </c>
      <c r="P91" s="55">
        <v>69</v>
      </c>
    </row>
    <row r="92" spans="1:16" ht="14.25">
      <c r="A92" s="65" t="s">
        <v>282</v>
      </c>
      <c r="B92" s="65">
        <v>350524005</v>
      </c>
      <c r="C92" s="62" t="s">
        <v>283</v>
      </c>
      <c r="D92" s="55">
        <v>73070</v>
      </c>
      <c r="E92" s="55" t="s">
        <v>61</v>
      </c>
      <c r="F92" s="55" t="s">
        <v>180</v>
      </c>
      <c r="G92" s="62" t="s">
        <v>152</v>
      </c>
      <c r="H92" s="62" t="s">
        <v>130</v>
      </c>
      <c r="I92" s="55" t="s">
        <v>118</v>
      </c>
      <c r="J92" s="55" t="s">
        <v>196</v>
      </c>
      <c r="K92" s="55">
        <v>12.36</v>
      </c>
      <c r="L92" s="62" t="s">
        <v>40</v>
      </c>
      <c r="M92" s="55">
        <v>162</v>
      </c>
      <c r="N92" s="55">
        <v>197</v>
      </c>
      <c r="O92" s="55">
        <v>168</v>
      </c>
      <c r="P92" s="55">
        <v>417</v>
      </c>
    </row>
    <row r="93" spans="1:16" ht="14.25">
      <c r="A93" s="78"/>
      <c r="B93" s="78"/>
      <c r="C93" s="96"/>
      <c r="D93" s="55">
        <v>32006</v>
      </c>
      <c r="E93" s="55" t="s">
        <v>42</v>
      </c>
      <c r="F93" s="55" t="s">
        <v>186</v>
      </c>
      <c r="G93" s="55" t="s">
        <v>157</v>
      </c>
      <c r="H93" s="55" t="s">
        <v>134</v>
      </c>
      <c r="I93" s="62" t="s">
        <v>123</v>
      </c>
      <c r="J93" s="55" t="s">
        <v>213</v>
      </c>
      <c r="K93" s="55">
        <v>0.5</v>
      </c>
      <c r="L93" s="62" t="s">
        <v>44</v>
      </c>
      <c r="M93" s="55"/>
      <c r="N93" s="55"/>
      <c r="O93" s="55">
        <v>82</v>
      </c>
      <c r="P93" s="55">
        <v>82</v>
      </c>
    </row>
    <row r="94" spans="1:16" ht="14.25">
      <c r="A94" s="66"/>
      <c r="B94" s="66"/>
      <c r="C94" s="90"/>
      <c r="D94" s="55">
        <v>32008</v>
      </c>
      <c r="E94" s="55" t="s">
        <v>48</v>
      </c>
      <c r="F94" s="55" t="s">
        <v>192</v>
      </c>
      <c r="G94" s="62" t="s">
        <v>152</v>
      </c>
      <c r="H94" s="55" t="s">
        <v>134</v>
      </c>
      <c r="I94" s="62" t="s">
        <v>123</v>
      </c>
      <c r="J94" s="55" t="s">
        <v>194</v>
      </c>
      <c r="K94" s="55">
        <v>4</v>
      </c>
      <c r="L94" s="62" t="s">
        <v>195</v>
      </c>
      <c r="M94" s="55"/>
      <c r="N94" s="55"/>
      <c r="O94" s="55">
        <v>948</v>
      </c>
      <c r="P94" s="55">
        <v>1168</v>
      </c>
    </row>
    <row r="95" spans="1:16" ht="15.75">
      <c r="A95" s="55" t="s">
        <v>284</v>
      </c>
      <c r="B95" s="55">
        <v>350525012</v>
      </c>
      <c r="C95" s="62" t="s">
        <v>285</v>
      </c>
      <c r="D95" s="55">
        <v>73500</v>
      </c>
      <c r="E95" s="55" t="s">
        <v>63</v>
      </c>
      <c r="F95" s="55" t="s">
        <v>115</v>
      </c>
      <c r="G95" s="55" t="s">
        <v>166</v>
      </c>
      <c r="H95" s="62" t="s">
        <v>158</v>
      </c>
      <c r="I95" s="55" t="s">
        <v>139</v>
      </c>
      <c r="J95" s="55" t="s">
        <v>286</v>
      </c>
      <c r="K95" s="55">
        <v>15</v>
      </c>
      <c r="L95" s="62" t="s">
        <v>40</v>
      </c>
      <c r="M95" s="55"/>
      <c r="N95" s="55"/>
      <c r="O95" s="55">
        <v>313</v>
      </c>
      <c r="P95" s="55">
        <v>313</v>
      </c>
    </row>
    <row r="96" spans="1:16" ht="14.25">
      <c r="A96" s="55" t="s">
        <v>287</v>
      </c>
      <c r="B96" s="55">
        <v>350524031</v>
      </c>
      <c r="C96" s="62" t="s">
        <v>288</v>
      </c>
      <c r="D96" s="55">
        <v>83020</v>
      </c>
      <c r="E96" s="55" t="s">
        <v>66</v>
      </c>
      <c r="F96" s="55" t="s">
        <v>115</v>
      </c>
      <c r="G96" s="62" t="s">
        <v>152</v>
      </c>
      <c r="H96" s="62" t="s">
        <v>130</v>
      </c>
      <c r="I96" s="62" t="s">
        <v>123</v>
      </c>
      <c r="J96" s="55" t="s">
        <v>289</v>
      </c>
      <c r="K96" s="55">
        <v>67.9</v>
      </c>
      <c r="L96" s="62" t="s">
        <v>40</v>
      </c>
      <c r="M96" s="55"/>
      <c r="N96" s="55"/>
      <c r="O96" s="55">
        <v>78</v>
      </c>
      <c r="P96" s="55">
        <v>78</v>
      </c>
    </row>
    <row r="97" spans="1:16" ht="14.25">
      <c r="A97" s="55" t="s">
        <v>290</v>
      </c>
      <c r="B97" s="55">
        <v>350524050</v>
      </c>
      <c r="C97" s="62" t="s">
        <v>291</v>
      </c>
      <c r="D97" s="55">
        <v>83020</v>
      </c>
      <c r="E97" s="55" t="s">
        <v>66</v>
      </c>
      <c r="F97" s="55" t="s">
        <v>115</v>
      </c>
      <c r="G97" s="62" t="s">
        <v>152</v>
      </c>
      <c r="H97" s="62" t="s">
        <v>130</v>
      </c>
      <c r="I97" s="62" t="s">
        <v>123</v>
      </c>
      <c r="J97" s="55" t="s">
        <v>289</v>
      </c>
      <c r="K97" s="55">
        <v>65.15</v>
      </c>
      <c r="L97" s="62" t="s">
        <v>40</v>
      </c>
      <c r="M97" s="55"/>
      <c r="N97" s="55"/>
      <c r="O97" s="55">
        <v>80</v>
      </c>
      <c r="P97" s="55">
        <v>80</v>
      </c>
    </row>
    <row r="98" spans="1:16" ht="36">
      <c r="A98" s="55">
        <v>69</v>
      </c>
      <c r="B98" s="55"/>
      <c r="C98" s="62" t="s">
        <v>292</v>
      </c>
      <c r="D98" s="55">
        <v>83230</v>
      </c>
      <c r="E98" s="62" t="s">
        <v>69</v>
      </c>
      <c r="F98" s="62" t="s">
        <v>133</v>
      </c>
      <c r="G98" s="62" t="s">
        <v>166</v>
      </c>
      <c r="H98" s="62" t="s">
        <v>130</v>
      </c>
      <c r="I98" s="62" t="s">
        <v>175</v>
      </c>
      <c r="J98" s="55" t="s">
        <v>293</v>
      </c>
      <c r="K98" s="55" t="s">
        <v>294</v>
      </c>
      <c r="L98" s="62" t="s">
        <v>70</v>
      </c>
      <c r="M98" s="55"/>
      <c r="N98" s="55"/>
      <c r="O98" s="55">
        <v>300</v>
      </c>
      <c r="P98" s="55">
        <v>300</v>
      </c>
    </row>
    <row r="99" spans="1:16" ht="15.75">
      <c r="A99" s="55" t="s">
        <v>295</v>
      </c>
      <c r="B99" s="55">
        <v>350526006</v>
      </c>
      <c r="C99" s="62" t="s">
        <v>296</v>
      </c>
      <c r="D99" s="55">
        <v>83289</v>
      </c>
      <c r="E99" s="62" t="s">
        <v>71</v>
      </c>
      <c r="F99" s="55" t="s">
        <v>115</v>
      </c>
      <c r="G99" s="62" t="s">
        <v>166</v>
      </c>
      <c r="H99" s="62" t="s">
        <v>158</v>
      </c>
      <c r="I99" s="62" t="s">
        <v>175</v>
      </c>
      <c r="J99" s="55" t="s">
        <v>297</v>
      </c>
      <c r="K99" s="55">
        <v>10.15</v>
      </c>
      <c r="L99" s="62" t="s">
        <v>72</v>
      </c>
      <c r="M99" s="55"/>
      <c r="N99" s="55"/>
      <c r="O99" s="55">
        <v>277</v>
      </c>
      <c r="P99" s="55">
        <v>277</v>
      </c>
    </row>
    <row r="100" spans="1:16" ht="15.75">
      <c r="A100" s="55">
        <v>71</v>
      </c>
      <c r="B100" s="55"/>
      <c r="C100" s="62" t="s">
        <v>298</v>
      </c>
      <c r="D100" s="55">
        <v>83290</v>
      </c>
      <c r="E100" s="62" t="s">
        <v>71</v>
      </c>
      <c r="F100" s="55" t="s">
        <v>115</v>
      </c>
      <c r="G100" s="62" t="s">
        <v>166</v>
      </c>
      <c r="H100" s="62" t="s">
        <v>117</v>
      </c>
      <c r="I100" s="62" t="s">
        <v>175</v>
      </c>
      <c r="J100" s="55" t="s">
        <v>297</v>
      </c>
      <c r="K100" s="55"/>
      <c r="L100" s="62" t="s">
        <v>72</v>
      </c>
      <c r="M100" s="55"/>
      <c r="N100" s="55"/>
      <c r="O100" s="55">
        <v>178</v>
      </c>
      <c r="P100" s="55">
        <v>178</v>
      </c>
    </row>
    <row r="101" spans="1:16" ht="15.75">
      <c r="A101" s="55">
        <v>72</v>
      </c>
      <c r="B101" s="55"/>
      <c r="C101" s="62" t="s">
        <v>299</v>
      </c>
      <c r="D101" s="55">
        <v>83290</v>
      </c>
      <c r="E101" s="62" t="s">
        <v>71</v>
      </c>
      <c r="F101" s="55" t="s">
        <v>115</v>
      </c>
      <c r="G101" s="62" t="s">
        <v>166</v>
      </c>
      <c r="H101" s="62" t="s">
        <v>117</v>
      </c>
      <c r="I101" s="62" t="s">
        <v>175</v>
      </c>
      <c r="J101" s="55" t="s">
        <v>297</v>
      </c>
      <c r="K101" s="55"/>
      <c r="L101" s="62" t="s">
        <v>72</v>
      </c>
      <c r="M101" s="55"/>
      <c r="N101" s="55"/>
      <c r="O101" s="55">
        <v>487</v>
      </c>
      <c r="P101" s="55">
        <v>487</v>
      </c>
    </row>
    <row r="102" spans="1:16" ht="15.75">
      <c r="A102" s="55" t="s">
        <v>300</v>
      </c>
      <c r="B102" s="55">
        <v>350524010</v>
      </c>
      <c r="C102" s="62" t="s">
        <v>301</v>
      </c>
      <c r="D102" s="55">
        <v>83330</v>
      </c>
      <c r="E102" s="55" t="s">
        <v>73</v>
      </c>
      <c r="F102" s="55" t="s">
        <v>115</v>
      </c>
      <c r="G102" s="55" t="s">
        <v>161</v>
      </c>
      <c r="H102" s="62" t="s">
        <v>117</v>
      </c>
      <c r="I102" s="55" t="s">
        <v>118</v>
      </c>
      <c r="J102" s="55" t="s">
        <v>302</v>
      </c>
      <c r="K102" s="55">
        <v>22</v>
      </c>
      <c r="L102" s="62" t="s">
        <v>303</v>
      </c>
      <c r="M102" s="334"/>
      <c r="N102" s="55"/>
      <c r="O102" s="55">
        <v>154</v>
      </c>
      <c r="P102" s="55">
        <v>154</v>
      </c>
    </row>
    <row r="103" spans="1:16" ht="15.75">
      <c r="A103" s="55" t="s">
        <v>304</v>
      </c>
      <c r="B103" s="55">
        <v>350526204</v>
      </c>
      <c r="C103" s="62" t="s">
        <v>305</v>
      </c>
      <c r="D103" s="55">
        <v>83330</v>
      </c>
      <c r="E103" s="55" t="s">
        <v>73</v>
      </c>
      <c r="F103" s="55" t="s">
        <v>115</v>
      </c>
      <c r="G103" s="62" t="s">
        <v>152</v>
      </c>
      <c r="H103" s="62" t="s">
        <v>130</v>
      </c>
      <c r="I103" s="55" t="s">
        <v>175</v>
      </c>
      <c r="J103" s="55" t="s">
        <v>302</v>
      </c>
      <c r="K103" s="55">
        <v>20</v>
      </c>
      <c r="L103" s="62" t="s">
        <v>303</v>
      </c>
      <c r="M103" s="55"/>
      <c r="N103" s="55"/>
      <c r="O103" s="55">
        <v>494</v>
      </c>
      <c r="P103" s="55">
        <v>554</v>
      </c>
    </row>
    <row r="104" spans="1:16" ht="15.75">
      <c r="A104" s="55" t="s">
        <v>306</v>
      </c>
      <c r="B104" s="55">
        <v>350526215</v>
      </c>
      <c r="C104" s="62" t="s">
        <v>307</v>
      </c>
      <c r="D104" s="55">
        <v>83330</v>
      </c>
      <c r="E104" s="55" t="s">
        <v>73</v>
      </c>
      <c r="F104" s="55" t="s">
        <v>115</v>
      </c>
      <c r="G104" s="62" t="s">
        <v>152</v>
      </c>
      <c r="H104" s="62" t="s">
        <v>130</v>
      </c>
      <c r="I104" s="62" t="s">
        <v>123</v>
      </c>
      <c r="J104" s="55" t="s">
        <v>302</v>
      </c>
      <c r="K104" s="55">
        <v>23.03</v>
      </c>
      <c r="L104" s="62" t="s">
        <v>303</v>
      </c>
      <c r="M104" s="55"/>
      <c r="N104" s="55"/>
      <c r="O104" s="55">
        <v>15</v>
      </c>
      <c r="P104" s="55">
        <v>15</v>
      </c>
    </row>
    <row r="105" spans="1:16" ht="15.75">
      <c r="A105" s="55">
        <v>76</v>
      </c>
      <c r="B105" s="55">
        <v>350526248</v>
      </c>
      <c r="C105" s="62" t="s">
        <v>308</v>
      </c>
      <c r="D105" s="55">
        <v>83330</v>
      </c>
      <c r="E105" s="55" t="s">
        <v>73</v>
      </c>
      <c r="F105" s="55" t="s">
        <v>115</v>
      </c>
      <c r="G105" s="62" t="s">
        <v>152</v>
      </c>
      <c r="H105" s="62" t="s">
        <v>130</v>
      </c>
      <c r="I105" s="62" t="s">
        <v>123</v>
      </c>
      <c r="J105" s="55" t="s">
        <v>302</v>
      </c>
      <c r="K105" s="55">
        <v>26.96</v>
      </c>
      <c r="L105" s="62" t="s">
        <v>303</v>
      </c>
      <c r="M105" s="55"/>
      <c r="N105" s="55"/>
      <c r="O105" s="55">
        <v>3</v>
      </c>
      <c r="P105" s="55">
        <v>3</v>
      </c>
    </row>
    <row r="106" spans="1:16" ht="15.75">
      <c r="A106" s="55">
        <v>77</v>
      </c>
      <c r="B106" s="55">
        <v>350526214</v>
      </c>
      <c r="C106" s="62" t="s">
        <v>309</v>
      </c>
      <c r="D106" s="55">
        <v>83330</v>
      </c>
      <c r="E106" s="55" t="s">
        <v>73</v>
      </c>
      <c r="F106" s="55" t="s">
        <v>115</v>
      </c>
      <c r="G106" s="62" t="s">
        <v>152</v>
      </c>
      <c r="H106" s="62" t="s">
        <v>130</v>
      </c>
      <c r="I106" s="55" t="s">
        <v>175</v>
      </c>
      <c r="J106" s="55" t="s">
        <v>302</v>
      </c>
      <c r="K106" s="55">
        <v>21.23</v>
      </c>
      <c r="L106" s="62" t="s">
        <v>303</v>
      </c>
      <c r="M106" s="55"/>
      <c r="N106" s="55"/>
      <c r="O106" s="55">
        <v>181</v>
      </c>
      <c r="P106" s="55">
        <v>181</v>
      </c>
    </row>
    <row r="107" spans="1:16" ht="15.75">
      <c r="A107" s="55" t="s">
        <v>310</v>
      </c>
      <c r="B107" s="55">
        <v>350526278</v>
      </c>
      <c r="C107" s="55" t="s">
        <v>311</v>
      </c>
      <c r="D107" s="55">
        <v>83330</v>
      </c>
      <c r="E107" s="55" t="s">
        <v>73</v>
      </c>
      <c r="F107" s="62" t="s">
        <v>133</v>
      </c>
      <c r="G107" s="55" t="s">
        <v>166</v>
      </c>
      <c r="H107" s="62" t="s">
        <v>117</v>
      </c>
      <c r="I107" s="55" t="s">
        <v>175</v>
      </c>
      <c r="J107" s="55" t="s">
        <v>302</v>
      </c>
      <c r="K107" s="55">
        <v>16</v>
      </c>
      <c r="L107" s="62" t="s">
        <v>303</v>
      </c>
      <c r="M107" s="55"/>
      <c r="N107" s="55"/>
      <c r="O107" s="55">
        <v>179</v>
      </c>
      <c r="P107" s="55">
        <v>183</v>
      </c>
    </row>
    <row r="108" spans="1:16" s="311" customFormat="1" ht="15.75">
      <c r="A108" s="55">
        <v>79</v>
      </c>
      <c r="B108" s="55"/>
      <c r="C108" s="62" t="s">
        <v>312</v>
      </c>
      <c r="D108" s="55">
        <v>83330</v>
      </c>
      <c r="E108" s="55" t="s">
        <v>73</v>
      </c>
      <c r="F108" s="55" t="s">
        <v>115</v>
      </c>
      <c r="G108" s="55" t="s">
        <v>161</v>
      </c>
      <c r="H108" s="55" t="s">
        <v>134</v>
      </c>
      <c r="I108" s="55" t="s">
        <v>118</v>
      </c>
      <c r="J108" s="55" t="s">
        <v>302</v>
      </c>
      <c r="K108" s="55"/>
      <c r="L108" s="62" t="s">
        <v>303</v>
      </c>
      <c r="M108" s="55"/>
      <c r="N108" s="55"/>
      <c r="O108" s="55">
        <v>119</v>
      </c>
      <c r="P108" s="55">
        <v>119</v>
      </c>
    </row>
    <row r="109" spans="1:16" ht="14.25">
      <c r="A109" s="55">
        <v>80</v>
      </c>
      <c r="B109" s="55"/>
      <c r="C109" s="62" t="s">
        <v>313</v>
      </c>
      <c r="D109" s="55">
        <v>83906</v>
      </c>
      <c r="E109" s="55" t="s">
        <v>75</v>
      </c>
      <c r="F109" s="55" t="s">
        <v>115</v>
      </c>
      <c r="G109" s="62" t="s">
        <v>116</v>
      </c>
      <c r="H109" s="62" t="s">
        <v>158</v>
      </c>
      <c r="I109" s="62" t="s">
        <v>314</v>
      </c>
      <c r="J109" s="55" t="s">
        <v>315</v>
      </c>
      <c r="K109" s="55">
        <v>52.49</v>
      </c>
      <c r="L109" s="62" t="s">
        <v>40</v>
      </c>
      <c r="M109" s="55"/>
      <c r="N109" s="55"/>
      <c r="O109" s="55">
        <v>263806</v>
      </c>
      <c r="P109" s="55">
        <v>263806</v>
      </c>
    </row>
    <row r="110" spans="1:16" ht="14.25">
      <c r="A110" s="55" t="s">
        <v>316</v>
      </c>
      <c r="B110" s="55">
        <v>350524008</v>
      </c>
      <c r="C110" s="62" t="s">
        <v>317</v>
      </c>
      <c r="D110" s="55">
        <v>83906</v>
      </c>
      <c r="E110" s="55" t="s">
        <v>75</v>
      </c>
      <c r="F110" s="55" t="s">
        <v>115</v>
      </c>
      <c r="G110" s="55" t="s">
        <v>129</v>
      </c>
      <c r="H110" s="55" t="s">
        <v>134</v>
      </c>
      <c r="I110" s="62" t="s">
        <v>175</v>
      </c>
      <c r="J110" s="55" t="s">
        <v>315</v>
      </c>
      <c r="K110" s="55">
        <v>48</v>
      </c>
      <c r="L110" s="62" t="s">
        <v>40</v>
      </c>
      <c r="M110" s="55">
        <v>364</v>
      </c>
      <c r="N110" s="55">
        <v>1516</v>
      </c>
      <c r="O110" s="55">
        <v>11612</v>
      </c>
      <c r="P110" s="55">
        <v>19494</v>
      </c>
    </row>
    <row r="111" spans="1:16" ht="15">
      <c r="A111" s="55" t="s">
        <v>318</v>
      </c>
      <c r="B111" s="55">
        <v>350524011</v>
      </c>
      <c r="C111" s="62" t="s">
        <v>319</v>
      </c>
      <c r="D111" s="55">
        <v>83906</v>
      </c>
      <c r="E111" s="55" t="s">
        <v>75</v>
      </c>
      <c r="F111" s="55" t="s">
        <v>115</v>
      </c>
      <c r="G111" s="55" t="s">
        <v>161</v>
      </c>
      <c r="H111" s="55" t="s">
        <v>117</v>
      </c>
      <c r="I111" s="55" t="s">
        <v>118</v>
      </c>
      <c r="J111" s="55" t="s">
        <v>315</v>
      </c>
      <c r="K111" s="55">
        <v>53.09</v>
      </c>
      <c r="L111" s="62" t="s">
        <v>40</v>
      </c>
      <c r="M111" s="334"/>
      <c r="N111" s="55"/>
      <c r="O111" s="55">
        <v>1600</v>
      </c>
      <c r="P111" s="55">
        <v>5150</v>
      </c>
    </row>
    <row r="112" spans="1:16" ht="14.25">
      <c r="A112" s="55" t="s">
        <v>320</v>
      </c>
      <c r="B112" s="55">
        <v>350524012</v>
      </c>
      <c r="C112" s="62" t="s">
        <v>321</v>
      </c>
      <c r="D112" s="55">
        <v>83906</v>
      </c>
      <c r="E112" s="55" t="s">
        <v>75</v>
      </c>
      <c r="F112" s="55" t="s">
        <v>115</v>
      </c>
      <c r="G112" s="55" t="s">
        <v>161</v>
      </c>
      <c r="H112" s="55" t="s">
        <v>117</v>
      </c>
      <c r="I112" s="55" t="s">
        <v>118</v>
      </c>
      <c r="J112" s="55" t="s">
        <v>315</v>
      </c>
      <c r="K112" s="55">
        <v>53.91</v>
      </c>
      <c r="L112" s="62" t="s">
        <v>40</v>
      </c>
      <c r="M112" s="55"/>
      <c r="N112" s="55"/>
      <c r="O112" s="55">
        <v>2680</v>
      </c>
      <c r="P112" s="55">
        <v>2870</v>
      </c>
    </row>
    <row r="113" spans="1:16" ht="14.25">
      <c r="A113" s="55" t="s">
        <v>322</v>
      </c>
      <c r="B113" s="55">
        <v>350524014</v>
      </c>
      <c r="C113" s="62" t="s">
        <v>323</v>
      </c>
      <c r="D113" s="55">
        <v>83906</v>
      </c>
      <c r="E113" s="55" t="s">
        <v>75</v>
      </c>
      <c r="F113" s="55" t="s">
        <v>115</v>
      </c>
      <c r="G113" s="55" t="s">
        <v>157</v>
      </c>
      <c r="H113" s="62" t="s">
        <v>130</v>
      </c>
      <c r="I113" s="55" t="s">
        <v>191</v>
      </c>
      <c r="J113" s="55" t="s">
        <v>315</v>
      </c>
      <c r="K113" s="55">
        <v>48</v>
      </c>
      <c r="L113" s="62" t="s">
        <v>40</v>
      </c>
      <c r="M113" s="55"/>
      <c r="N113" s="55"/>
      <c r="O113" s="55">
        <v>27170</v>
      </c>
      <c r="P113" s="55">
        <v>27170</v>
      </c>
    </row>
    <row r="114" spans="1:16" ht="14.25">
      <c r="A114" s="55" t="s">
        <v>324</v>
      </c>
      <c r="B114" s="55">
        <v>350524020</v>
      </c>
      <c r="C114" s="62" t="s">
        <v>325</v>
      </c>
      <c r="D114" s="55">
        <v>83906</v>
      </c>
      <c r="E114" s="55" t="s">
        <v>75</v>
      </c>
      <c r="F114" s="55" t="s">
        <v>115</v>
      </c>
      <c r="G114" s="55" t="s">
        <v>157</v>
      </c>
      <c r="H114" s="55" t="s">
        <v>117</v>
      </c>
      <c r="I114" s="55" t="s">
        <v>118</v>
      </c>
      <c r="J114" s="55" t="s">
        <v>315</v>
      </c>
      <c r="K114" s="55">
        <v>52.01</v>
      </c>
      <c r="L114" s="62" t="s">
        <v>40</v>
      </c>
      <c r="M114" s="55"/>
      <c r="N114" s="55">
        <v>110</v>
      </c>
      <c r="O114" s="55">
        <v>12601</v>
      </c>
      <c r="P114" s="55">
        <v>13905</v>
      </c>
    </row>
    <row r="115" spans="1:16" ht="14.25">
      <c r="A115" s="55" t="s">
        <v>326</v>
      </c>
      <c r="B115" s="55">
        <v>350524023</v>
      </c>
      <c r="C115" s="62" t="s">
        <v>327</v>
      </c>
      <c r="D115" s="55">
        <v>83906</v>
      </c>
      <c r="E115" s="55" t="s">
        <v>75</v>
      </c>
      <c r="F115" s="55" t="s">
        <v>115</v>
      </c>
      <c r="G115" s="62" t="s">
        <v>152</v>
      </c>
      <c r="H115" s="62" t="s">
        <v>130</v>
      </c>
      <c r="I115" s="55" t="s">
        <v>118</v>
      </c>
      <c r="J115" s="55" t="s">
        <v>315</v>
      </c>
      <c r="K115" s="55">
        <v>53.01</v>
      </c>
      <c r="L115" s="62" t="s">
        <v>40</v>
      </c>
      <c r="M115" s="55"/>
      <c r="N115" s="55"/>
      <c r="O115" s="55">
        <v>4466</v>
      </c>
      <c r="P115" s="55">
        <v>4946</v>
      </c>
    </row>
    <row r="116" spans="1:16" ht="14.25">
      <c r="A116" s="55" t="s">
        <v>328</v>
      </c>
      <c r="B116" s="55">
        <v>350524107</v>
      </c>
      <c r="C116" s="62" t="s">
        <v>329</v>
      </c>
      <c r="D116" s="55">
        <v>83906</v>
      </c>
      <c r="E116" s="55" t="s">
        <v>75</v>
      </c>
      <c r="F116" s="62" t="s">
        <v>133</v>
      </c>
      <c r="G116" s="62" t="s">
        <v>152</v>
      </c>
      <c r="H116" s="62" t="s">
        <v>130</v>
      </c>
      <c r="I116" s="55" t="s">
        <v>118</v>
      </c>
      <c r="J116" s="55" t="s">
        <v>315</v>
      </c>
      <c r="K116" s="55">
        <v>51.49</v>
      </c>
      <c r="L116" s="62" t="s">
        <v>40</v>
      </c>
      <c r="M116" s="55"/>
      <c r="N116" s="55"/>
      <c r="O116" s="55">
        <v>4941</v>
      </c>
      <c r="P116" s="55">
        <v>4941</v>
      </c>
    </row>
    <row r="117" spans="1:16" ht="14.25">
      <c r="A117" s="55">
        <v>88</v>
      </c>
      <c r="B117" s="55"/>
      <c r="C117" s="62" t="s">
        <v>330</v>
      </c>
      <c r="D117" s="55">
        <v>83906</v>
      </c>
      <c r="E117" s="55" t="s">
        <v>331</v>
      </c>
      <c r="F117" s="55" t="s">
        <v>115</v>
      </c>
      <c r="G117" s="62" t="s">
        <v>152</v>
      </c>
      <c r="H117" s="62" t="s">
        <v>130</v>
      </c>
      <c r="I117" s="62" t="s">
        <v>139</v>
      </c>
      <c r="J117" s="55" t="s">
        <v>315</v>
      </c>
      <c r="K117" s="55">
        <v>52.19</v>
      </c>
      <c r="L117" s="62" t="s">
        <v>40</v>
      </c>
      <c r="M117" s="55"/>
      <c r="N117" s="55"/>
      <c r="O117" s="55">
        <v>10625</v>
      </c>
      <c r="P117" s="55">
        <v>10625</v>
      </c>
    </row>
    <row r="118" spans="1:16" ht="14.25">
      <c r="A118" s="55">
        <v>89</v>
      </c>
      <c r="B118" s="55"/>
      <c r="C118" s="62" t="s">
        <v>332</v>
      </c>
      <c r="D118" s="55">
        <v>83906</v>
      </c>
      <c r="E118" s="55" t="s">
        <v>331</v>
      </c>
      <c r="F118" s="55" t="s">
        <v>115</v>
      </c>
      <c r="G118" s="62" t="s">
        <v>152</v>
      </c>
      <c r="H118" s="62" t="s">
        <v>130</v>
      </c>
      <c r="I118" s="62" t="s">
        <v>175</v>
      </c>
      <c r="J118" s="55" t="s">
        <v>315</v>
      </c>
      <c r="K118" s="55">
        <v>52.78</v>
      </c>
      <c r="L118" s="62" t="s">
        <v>40</v>
      </c>
      <c r="M118" s="55"/>
      <c r="N118" s="55"/>
      <c r="O118" s="55">
        <v>18860</v>
      </c>
      <c r="P118" s="55">
        <v>18860</v>
      </c>
    </row>
    <row r="119" spans="1:16" ht="13.5" customHeight="1">
      <c r="A119" s="55" t="s">
        <v>333</v>
      </c>
      <c r="B119" s="55">
        <v>350526216</v>
      </c>
      <c r="C119" s="62" t="s">
        <v>334</v>
      </c>
      <c r="D119" s="55">
        <v>83906</v>
      </c>
      <c r="E119" s="55" t="s">
        <v>75</v>
      </c>
      <c r="F119" s="55" t="s">
        <v>115</v>
      </c>
      <c r="G119" s="62" t="s">
        <v>166</v>
      </c>
      <c r="H119" s="55" t="s">
        <v>335</v>
      </c>
      <c r="I119" s="62" t="s">
        <v>123</v>
      </c>
      <c r="J119" s="55" t="s">
        <v>315</v>
      </c>
      <c r="K119" s="55">
        <v>51.33</v>
      </c>
      <c r="L119" s="62" t="s">
        <v>40</v>
      </c>
      <c r="M119" s="55"/>
      <c r="N119" s="55"/>
      <c r="O119" s="55">
        <v>1333</v>
      </c>
      <c r="P119" s="55">
        <v>1431</v>
      </c>
    </row>
    <row r="120" spans="1:16" ht="14.25">
      <c r="A120" s="65" t="s">
        <v>336</v>
      </c>
      <c r="B120" s="65">
        <v>350526222</v>
      </c>
      <c r="C120" s="75" t="s">
        <v>337</v>
      </c>
      <c r="D120" s="55">
        <v>83906</v>
      </c>
      <c r="E120" s="55" t="s">
        <v>75</v>
      </c>
      <c r="F120" s="62" t="s">
        <v>235</v>
      </c>
      <c r="G120" s="62" t="s">
        <v>152</v>
      </c>
      <c r="H120" s="55" t="s">
        <v>130</v>
      </c>
      <c r="I120" s="75" t="s">
        <v>314</v>
      </c>
      <c r="J120" s="55" t="s">
        <v>315</v>
      </c>
      <c r="K120" s="55">
        <v>51.43</v>
      </c>
      <c r="L120" s="62" t="s">
        <v>40</v>
      </c>
      <c r="M120" s="55"/>
      <c r="N120" s="55"/>
      <c r="O120" s="55">
        <v>616895</v>
      </c>
      <c r="P120" s="55">
        <v>616895</v>
      </c>
    </row>
    <row r="121" spans="1:16" ht="14.25">
      <c r="A121" s="78"/>
      <c r="B121" s="78"/>
      <c r="C121" s="96"/>
      <c r="D121" s="55">
        <v>32008</v>
      </c>
      <c r="E121" s="62" t="s">
        <v>225</v>
      </c>
      <c r="F121" s="62" t="s">
        <v>228</v>
      </c>
      <c r="G121" s="62" t="s">
        <v>152</v>
      </c>
      <c r="H121" s="55" t="s">
        <v>130</v>
      </c>
      <c r="I121" s="62" t="s">
        <v>123</v>
      </c>
      <c r="J121" s="55" t="s">
        <v>194</v>
      </c>
      <c r="K121" s="55">
        <v>2.85</v>
      </c>
      <c r="L121" s="62" t="s">
        <v>195</v>
      </c>
      <c r="M121" s="55"/>
      <c r="N121" s="55"/>
      <c r="O121" s="55">
        <v>1635</v>
      </c>
      <c r="P121" s="55">
        <v>5827</v>
      </c>
    </row>
    <row r="122" spans="1:16" ht="14.25">
      <c r="A122" s="78"/>
      <c r="B122" s="78"/>
      <c r="C122" s="62"/>
      <c r="D122" s="55">
        <v>32007</v>
      </c>
      <c r="E122" s="55" t="s">
        <v>234</v>
      </c>
      <c r="F122" s="55" t="s">
        <v>228</v>
      </c>
      <c r="G122" s="62" t="s">
        <v>152</v>
      </c>
      <c r="H122" s="55" t="s">
        <v>130</v>
      </c>
      <c r="I122" s="62" t="s">
        <v>139</v>
      </c>
      <c r="J122" s="55" t="s">
        <v>193</v>
      </c>
      <c r="K122" s="55">
        <v>0.42</v>
      </c>
      <c r="L122" s="62" t="s">
        <v>47</v>
      </c>
      <c r="M122" s="55"/>
      <c r="N122" s="55"/>
      <c r="O122" s="55">
        <v>9577</v>
      </c>
      <c r="P122" s="55">
        <v>10046</v>
      </c>
    </row>
    <row r="123" spans="1:16" ht="14.25">
      <c r="A123" s="66"/>
      <c r="B123" s="66"/>
      <c r="C123" s="90"/>
      <c r="D123" s="55">
        <v>22001</v>
      </c>
      <c r="E123" s="55" t="s">
        <v>174</v>
      </c>
      <c r="F123" s="55" t="s">
        <v>228</v>
      </c>
      <c r="G123" s="62" t="s">
        <v>152</v>
      </c>
      <c r="H123" s="55" t="s">
        <v>130</v>
      </c>
      <c r="I123" s="62" t="s">
        <v>123</v>
      </c>
      <c r="J123" s="55" t="s">
        <v>176</v>
      </c>
      <c r="K123" s="55">
        <v>42.93</v>
      </c>
      <c r="L123" s="62" t="s">
        <v>40</v>
      </c>
      <c r="M123" s="55"/>
      <c r="N123" s="55"/>
      <c r="O123" s="55">
        <v>148</v>
      </c>
      <c r="P123" s="55">
        <v>148</v>
      </c>
    </row>
    <row r="124" spans="1:16" ht="14.25">
      <c r="A124" s="55" t="s">
        <v>338</v>
      </c>
      <c r="B124" s="55">
        <v>350526217</v>
      </c>
      <c r="C124" s="62" t="s">
        <v>339</v>
      </c>
      <c r="D124" s="55">
        <v>83906</v>
      </c>
      <c r="E124" s="55" t="s">
        <v>75</v>
      </c>
      <c r="F124" s="55" t="s">
        <v>115</v>
      </c>
      <c r="G124" s="62" t="s">
        <v>166</v>
      </c>
      <c r="H124" s="62" t="s">
        <v>117</v>
      </c>
      <c r="I124" s="62" t="s">
        <v>139</v>
      </c>
      <c r="J124" s="62" t="s">
        <v>315</v>
      </c>
      <c r="K124" s="62">
        <v>50.97</v>
      </c>
      <c r="L124" s="62" t="s">
        <v>40</v>
      </c>
      <c r="M124" s="55"/>
      <c r="N124" s="55"/>
      <c r="O124" s="55">
        <v>223</v>
      </c>
      <c r="P124" s="55">
        <v>505</v>
      </c>
    </row>
    <row r="125" spans="1:16" s="331" customFormat="1" ht="15">
      <c r="A125" s="66">
        <v>93</v>
      </c>
      <c r="B125" s="55"/>
      <c r="C125" s="55" t="s">
        <v>340</v>
      </c>
      <c r="D125" s="55">
        <v>83906</v>
      </c>
      <c r="E125" s="55" t="s">
        <v>331</v>
      </c>
      <c r="F125" s="55" t="s">
        <v>133</v>
      </c>
      <c r="G125" s="55" t="s">
        <v>161</v>
      </c>
      <c r="H125" s="55" t="s">
        <v>134</v>
      </c>
      <c r="I125" s="55" t="s">
        <v>341</v>
      </c>
      <c r="J125" s="55" t="s">
        <v>315</v>
      </c>
      <c r="K125" s="55">
        <v>52.6</v>
      </c>
      <c r="L125" s="62" t="s">
        <v>40</v>
      </c>
      <c r="M125" s="55"/>
      <c r="N125" s="55"/>
      <c r="O125" s="55">
        <v>3265</v>
      </c>
      <c r="P125" s="55">
        <v>3265</v>
      </c>
    </row>
    <row r="126" spans="1:16" s="331" customFormat="1" ht="15">
      <c r="A126" s="66">
        <v>94</v>
      </c>
      <c r="B126" s="55"/>
      <c r="C126" s="55" t="s">
        <v>342</v>
      </c>
      <c r="D126" s="55">
        <v>83906</v>
      </c>
      <c r="E126" s="55" t="s">
        <v>331</v>
      </c>
      <c r="F126" s="55" t="s">
        <v>133</v>
      </c>
      <c r="G126" s="55" t="s">
        <v>161</v>
      </c>
      <c r="H126" s="55" t="s">
        <v>134</v>
      </c>
      <c r="I126" s="55" t="s">
        <v>118</v>
      </c>
      <c r="J126" s="55" t="s">
        <v>315</v>
      </c>
      <c r="K126" s="55">
        <v>50.22</v>
      </c>
      <c r="L126" s="62" t="s">
        <v>40</v>
      </c>
      <c r="M126" s="55"/>
      <c r="N126" s="55">
        <v>10730</v>
      </c>
      <c r="O126" s="55">
        <v>1142</v>
      </c>
      <c r="P126" s="55">
        <v>11872</v>
      </c>
    </row>
    <row r="127" spans="1:16" s="331" customFormat="1" ht="15">
      <c r="A127" s="66">
        <v>95</v>
      </c>
      <c r="B127" s="55"/>
      <c r="C127" s="55" t="s">
        <v>343</v>
      </c>
      <c r="D127" s="55">
        <v>83906</v>
      </c>
      <c r="E127" s="55" t="s">
        <v>331</v>
      </c>
      <c r="F127" s="55" t="s">
        <v>133</v>
      </c>
      <c r="G127" s="55" t="s">
        <v>161</v>
      </c>
      <c r="H127" s="55" t="s">
        <v>134</v>
      </c>
      <c r="I127" s="55" t="s">
        <v>341</v>
      </c>
      <c r="J127" s="55" t="s">
        <v>315</v>
      </c>
      <c r="K127" s="55">
        <v>52.6</v>
      </c>
      <c r="L127" s="62" t="s">
        <v>40</v>
      </c>
      <c r="M127" s="55"/>
      <c r="N127" s="55"/>
      <c r="O127" s="55">
        <v>1445</v>
      </c>
      <c r="P127" s="55">
        <v>1445</v>
      </c>
    </row>
    <row r="128" spans="1:16" ht="14.25">
      <c r="A128" s="66">
        <v>96</v>
      </c>
      <c r="B128" s="57">
        <v>350526276</v>
      </c>
      <c r="C128" s="62" t="s">
        <v>344</v>
      </c>
      <c r="D128" s="55">
        <v>83906</v>
      </c>
      <c r="E128" s="55" t="s">
        <v>75</v>
      </c>
      <c r="F128" s="55" t="s">
        <v>115</v>
      </c>
      <c r="G128" s="62" t="s">
        <v>152</v>
      </c>
      <c r="H128" s="55" t="s">
        <v>130</v>
      </c>
      <c r="I128" s="62" t="s">
        <v>123</v>
      </c>
      <c r="J128" s="55" t="s">
        <v>315</v>
      </c>
      <c r="K128" s="55">
        <v>51</v>
      </c>
      <c r="L128" s="62" t="s">
        <v>40</v>
      </c>
      <c r="M128" s="55"/>
      <c r="N128" s="55"/>
      <c r="O128" s="55">
        <v>1160</v>
      </c>
      <c r="P128" s="55">
        <v>2064</v>
      </c>
    </row>
    <row r="129" spans="1:16" ht="14.25">
      <c r="A129" s="66">
        <v>97</v>
      </c>
      <c r="B129" s="55">
        <v>350526213</v>
      </c>
      <c r="C129" s="62" t="s">
        <v>345</v>
      </c>
      <c r="D129" s="55">
        <v>83906</v>
      </c>
      <c r="E129" s="55" t="s">
        <v>75</v>
      </c>
      <c r="F129" s="55" t="s">
        <v>115</v>
      </c>
      <c r="G129" s="55" t="s">
        <v>166</v>
      </c>
      <c r="H129" s="62" t="s">
        <v>117</v>
      </c>
      <c r="I129" s="62" t="s">
        <v>123</v>
      </c>
      <c r="J129" s="55" t="s">
        <v>315</v>
      </c>
      <c r="K129" s="55">
        <v>51.76</v>
      </c>
      <c r="L129" s="62" t="s">
        <v>40</v>
      </c>
      <c r="M129" s="55"/>
      <c r="N129" s="55"/>
      <c r="O129" s="55">
        <v>1420</v>
      </c>
      <c r="P129" s="55">
        <v>1420</v>
      </c>
    </row>
    <row r="130" spans="1:16" ht="14.25">
      <c r="A130" s="66">
        <v>98</v>
      </c>
      <c r="B130" s="55" t="s">
        <v>346</v>
      </c>
      <c r="C130" s="62" t="s">
        <v>347</v>
      </c>
      <c r="D130" s="55">
        <v>83906</v>
      </c>
      <c r="E130" s="55" t="s">
        <v>75</v>
      </c>
      <c r="F130" s="55" t="s">
        <v>115</v>
      </c>
      <c r="G130" s="55" t="s">
        <v>166</v>
      </c>
      <c r="H130" s="62" t="s">
        <v>158</v>
      </c>
      <c r="I130" s="55" t="s">
        <v>139</v>
      </c>
      <c r="J130" s="55" t="s">
        <v>315</v>
      </c>
      <c r="K130" s="55">
        <v>52.63</v>
      </c>
      <c r="L130" s="62" t="s">
        <v>40</v>
      </c>
      <c r="M130" s="55"/>
      <c r="N130" s="55"/>
      <c r="O130" s="55">
        <v>3292</v>
      </c>
      <c r="P130" s="55">
        <v>3292</v>
      </c>
    </row>
    <row r="131" spans="1:16" ht="14.25">
      <c r="A131" s="55" t="s">
        <v>348</v>
      </c>
      <c r="B131" s="55">
        <v>350525203</v>
      </c>
      <c r="C131" s="62" t="s">
        <v>349</v>
      </c>
      <c r="D131" s="55">
        <v>83906</v>
      </c>
      <c r="E131" s="55" t="s">
        <v>331</v>
      </c>
      <c r="F131" s="55" t="s">
        <v>115</v>
      </c>
      <c r="G131" s="62" t="s">
        <v>152</v>
      </c>
      <c r="H131" s="62" t="s">
        <v>130</v>
      </c>
      <c r="I131" s="55" t="s">
        <v>118</v>
      </c>
      <c r="J131" s="55" t="s">
        <v>315</v>
      </c>
      <c r="K131" s="55">
        <v>75.1</v>
      </c>
      <c r="L131" s="62" t="s">
        <v>40</v>
      </c>
      <c r="M131" s="55"/>
      <c r="N131" s="55"/>
      <c r="O131" s="55">
        <v>5602</v>
      </c>
      <c r="P131" s="55">
        <v>6386</v>
      </c>
    </row>
    <row r="132" spans="1:16" ht="14.25">
      <c r="A132" s="55" t="s">
        <v>350</v>
      </c>
      <c r="B132" s="55">
        <v>350525284</v>
      </c>
      <c r="C132" s="62" t="s">
        <v>351</v>
      </c>
      <c r="D132" s="55">
        <v>83906</v>
      </c>
      <c r="E132" s="55" t="s">
        <v>331</v>
      </c>
      <c r="F132" s="55" t="s">
        <v>115</v>
      </c>
      <c r="G132" s="62" t="s">
        <v>152</v>
      </c>
      <c r="H132" s="62" t="s">
        <v>130</v>
      </c>
      <c r="I132" s="55" t="s">
        <v>118</v>
      </c>
      <c r="J132" s="55" t="s">
        <v>315</v>
      </c>
      <c r="K132" s="55">
        <v>50</v>
      </c>
      <c r="L132" s="62" t="s">
        <v>40</v>
      </c>
      <c r="M132" s="55"/>
      <c r="N132" s="55"/>
      <c r="O132" s="55">
        <v>2984</v>
      </c>
      <c r="P132" s="55">
        <v>4408</v>
      </c>
    </row>
    <row r="133" spans="1:16" ht="14.25">
      <c r="A133" s="55">
        <v>101</v>
      </c>
      <c r="B133" s="55">
        <v>350525202</v>
      </c>
      <c r="C133" s="62" t="s">
        <v>352</v>
      </c>
      <c r="D133" s="55">
        <v>83906</v>
      </c>
      <c r="E133" s="55" t="s">
        <v>331</v>
      </c>
      <c r="F133" s="55" t="s">
        <v>115</v>
      </c>
      <c r="G133" s="55" t="s">
        <v>166</v>
      </c>
      <c r="H133" s="62" t="s">
        <v>117</v>
      </c>
      <c r="I133" s="55" t="s">
        <v>139</v>
      </c>
      <c r="J133" s="55" t="s">
        <v>315</v>
      </c>
      <c r="K133" s="55">
        <v>50.5</v>
      </c>
      <c r="L133" s="62" t="s">
        <v>40</v>
      </c>
      <c r="M133" s="55"/>
      <c r="N133" s="55"/>
      <c r="O133" s="55">
        <v>2430</v>
      </c>
      <c r="P133" s="55">
        <v>2430</v>
      </c>
    </row>
    <row r="134" spans="1:16" ht="14.25">
      <c r="A134" s="65">
        <v>102</v>
      </c>
      <c r="B134" s="75"/>
      <c r="C134" s="75" t="s">
        <v>353</v>
      </c>
      <c r="D134" s="55">
        <v>83906</v>
      </c>
      <c r="E134" s="62" t="s">
        <v>331</v>
      </c>
      <c r="F134" s="62" t="s">
        <v>235</v>
      </c>
      <c r="G134" s="62" t="s">
        <v>116</v>
      </c>
      <c r="H134" s="62" t="s">
        <v>158</v>
      </c>
      <c r="I134" s="62" t="s">
        <v>314</v>
      </c>
      <c r="J134" s="55" t="s">
        <v>315</v>
      </c>
      <c r="K134" s="55">
        <v>50.44</v>
      </c>
      <c r="L134" s="62" t="s">
        <v>40</v>
      </c>
      <c r="M134" s="55"/>
      <c r="N134" s="55"/>
      <c r="O134" s="55">
        <v>298468</v>
      </c>
      <c r="P134" s="55">
        <v>298468</v>
      </c>
    </row>
    <row r="135" spans="1:16" ht="14.25">
      <c r="A135" s="66"/>
      <c r="B135" s="90"/>
      <c r="C135" s="90"/>
      <c r="D135" s="55">
        <v>11001</v>
      </c>
      <c r="E135" s="62" t="s">
        <v>128</v>
      </c>
      <c r="F135" s="62" t="s">
        <v>228</v>
      </c>
      <c r="G135" s="62" t="s">
        <v>116</v>
      </c>
      <c r="H135" s="62" t="s">
        <v>158</v>
      </c>
      <c r="I135" s="62" t="s">
        <v>123</v>
      </c>
      <c r="J135" s="55" t="s">
        <v>119</v>
      </c>
      <c r="K135" s="55" t="s">
        <v>120</v>
      </c>
      <c r="L135" s="62" t="s">
        <v>34</v>
      </c>
      <c r="M135" s="55"/>
      <c r="N135" s="55"/>
      <c r="O135" s="55">
        <v>1713</v>
      </c>
      <c r="P135" s="55">
        <v>1713</v>
      </c>
    </row>
    <row r="136" spans="1:16" ht="14.25">
      <c r="A136" s="55">
        <v>103</v>
      </c>
      <c r="B136" s="55">
        <v>350525213</v>
      </c>
      <c r="C136" s="62" t="s">
        <v>354</v>
      </c>
      <c r="D136" s="55">
        <v>83906</v>
      </c>
      <c r="E136" s="55" t="s">
        <v>331</v>
      </c>
      <c r="F136" s="55" t="s">
        <v>115</v>
      </c>
      <c r="G136" s="62" t="s">
        <v>166</v>
      </c>
      <c r="H136" s="62" t="s">
        <v>130</v>
      </c>
      <c r="I136" s="62" t="s">
        <v>123</v>
      </c>
      <c r="J136" s="55" t="s">
        <v>315</v>
      </c>
      <c r="K136" s="55">
        <v>52</v>
      </c>
      <c r="L136" s="62" t="s">
        <v>40</v>
      </c>
      <c r="M136" s="55"/>
      <c r="N136" s="55"/>
      <c r="O136" s="55">
        <v>774</v>
      </c>
      <c r="P136" s="55">
        <v>774</v>
      </c>
    </row>
    <row r="137" spans="1:33" ht="33.75">
      <c r="A137" s="55" t="s">
        <v>355</v>
      </c>
      <c r="B137" s="55">
        <v>350582001</v>
      </c>
      <c r="C137" s="62" t="s">
        <v>356</v>
      </c>
      <c r="D137" s="55">
        <v>83991</v>
      </c>
      <c r="E137" s="62" t="s">
        <v>77</v>
      </c>
      <c r="F137" s="55" t="s">
        <v>115</v>
      </c>
      <c r="G137" s="62" t="s">
        <v>166</v>
      </c>
      <c r="H137" s="62" t="s">
        <v>158</v>
      </c>
      <c r="I137" s="62" t="s">
        <v>175</v>
      </c>
      <c r="J137" s="55" t="s">
        <v>357</v>
      </c>
      <c r="K137" s="55">
        <v>96.66</v>
      </c>
      <c r="L137" s="62" t="s">
        <v>40</v>
      </c>
      <c r="M137" s="55"/>
      <c r="N137" s="55"/>
      <c r="O137" s="55">
        <v>2730</v>
      </c>
      <c r="P137" s="55">
        <v>2730</v>
      </c>
      <c r="R137" s="55" t="s">
        <v>350</v>
      </c>
      <c r="S137" s="55">
        <v>350504201</v>
      </c>
      <c r="T137" s="62" t="s">
        <v>279</v>
      </c>
      <c r="U137" s="55">
        <v>83952</v>
      </c>
      <c r="V137" s="62" t="s">
        <v>358</v>
      </c>
      <c r="W137" s="55" t="s">
        <v>133</v>
      </c>
      <c r="X137" s="62" t="s">
        <v>152</v>
      </c>
      <c r="Y137" s="55" t="s">
        <v>130</v>
      </c>
      <c r="Z137" s="62" t="s">
        <v>123</v>
      </c>
      <c r="AA137" s="55" t="s">
        <v>281</v>
      </c>
      <c r="AB137" s="55">
        <v>97.96</v>
      </c>
      <c r="AC137" s="62" t="s">
        <v>40</v>
      </c>
      <c r="AD137" s="55"/>
      <c r="AE137" s="55"/>
      <c r="AF137" s="55">
        <v>69</v>
      </c>
      <c r="AG137" s="55">
        <v>69</v>
      </c>
    </row>
    <row r="138" spans="1:16" ht="17.25">
      <c r="A138" s="65" t="s">
        <v>359</v>
      </c>
      <c r="B138" s="65">
        <v>350582005</v>
      </c>
      <c r="C138" s="75" t="s">
        <v>360</v>
      </c>
      <c r="D138" s="55">
        <v>83991</v>
      </c>
      <c r="E138" s="55" t="s">
        <v>77</v>
      </c>
      <c r="F138" s="55" t="s">
        <v>180</v>
      </c>
      <c r="G138" s="55" t="s">
        <v>116</v>
      </c>
      <c r="H138" s="62" t="s">
        <v>158</v>
      </c>
      <c r="I138" s="55" t="s">
        <v>314</v>
      </c>
      <c r="J138" s="55" t="s">
        <v>357</v>
      </c>
      <c r="K138" s="55">
        <v>97.28</v>
      </c>
      <c r="L138" s="62" t="s">
        <v>40</v>
      </c>
      <c r="M138" s="55"/>
      <c r="N138" s="55"/>
      <c r="O138" s="55">
        <v>33420</v>
      </c>
      <c r="P138" s="55">
        <v>33420</v>
      </c>
    </row>
    <row r="139" spans="1:16" ht="17.25">
      <c r="A139" s="66"/>
      <c r="B139" s="66"/>
      <c r="C139" s="66"/>
      <c r="D139" s="55">
        <v>63992</v>
      </c>
      <c r="E139" s="55" t="s">
        <v>60</v>
      </c>
      <c r="F139" s="55" t="s">
        <v>192</v>
      </c>
      <c r="G139" s="55" t="s">
        <v>116</v>
      </c>
      <c r="H139" s="62" t="s">
        <v>158</v>
      </c>
      <c r="I139" s="55" t="s">
        <v>314</v>
      </c>
      <c r="J139" s="55" t="s">
        <v>357</v>
      </c>
      <c r="K139" s="55">
        <v>94.96</v>
      </c>
      <c r="L139" s="62" t="s">
        <v>40</v>
      </c>
      <c r="M139" s="55"/>
      <c r="N139" s="55"/>
      <c r="O139" s="55">
        <v>117266</v>
      </c>
      <c r="P139" s="55">
        <v>117266</v>
      </c>
    </row>
    <row r="140" spans="1:16" ht="14.25">
      <c r="A140" s="55">
        <v>106</v>
      </c>
      <c r="B140" s="55"/>
      <c r="C140" s="76" t="s">
        <v>361</v>
      </c>
      <c r="D140" s="55">
        <v>83993</v>
      </c>
      <c r="E140" s="341" t="s">
        <v>78</v>
      </c>
      <c r="F140" s="55" t="s">
        <v>115</v>
      </c>
      <c r="G140" s="62" t="s">
        <v>166</v>
      </c>
      <c r="H140" s="62" t="s">
        <v>130</v>
      </c>
      <c r="I140" s="62" t="s">
        <v>123</v>
      </c>
      <c r="J140" s="55"/>
      <c r="K140" s="55"/>
      <c r="L140" s="55" t="s">
        <v>89</v>
      </c>
      <c r="M140" s="55"/>
      <c r="N140" s="55"/>
      <c r="O140" s="55">
        <v>224</v>
      </c>
      <c r="P140" s="55">
        <v>224</v>
      </c>
    </row>
    <row r="141" spans="1:16" ht="15.75">
      <c r="A141" s="55" t="s">
        <v>362</v>
      </c>
      <c r="B141" s="55">
        <v>350524034</v>
      </c>
      <c r="C141" s="62" t="s">
        <v>363</v>
      </c>
      <c r="D141" s="55">
        <v>84150</v>
      </c>
      <c r="E141" s="55" t="s">
        <v>79</v>
      </c>
      <c r="F141" s="55" t="s">
        <v>115</v>
      </c>
      <c r="G141" s="62" t="s">
        <v>152</v>
      </c>
      <c r="H141" s="62" t="s">
        <v>130</v>
      </c>
      <c r="I141" s="62" t="s">
        <v>139</v>
      </c>
      <c r="J141" s="55" t="s">
        <v>302</v>
      </c>
      <c r="K141" s="55">
        <v>14.99</v>
      </c>
      <c r="L141" s="62" t="s">
        <v>40</v>
      </c>
      <c r="M141" s="55">
        <v>95</v>
      </c>
      <c r="N141" s="55">
        <v>150</v>
      </c>
      <c r="O141" s="55"/>
      <c r="P141" s="55">
        <v>318</v>
      </c>
    </row>
    <row r="142" spans="1:16" ht="15.75">
      <c r="A142" s="65" t="s">
        <v>364</v>
      </c>
      <c r="B142" s="65">
        <v>350526007</v>
      </c>
      <c r="C142" s="75" t="s">
        <v>365</v>
      </c>
      <c r="D142" s="55">
        <v>84150</v>
      </c>
      <c r="E142" s="55" t="s">
        <v>79</v>
      </c>
      <c r="F142" s="55" t="s">
        <v>115</v>
      </c>
      <c r="G142" s="55" t="s">
        <v>161</v>
      </c>
      <c r="H142" s="62" t="s">
        <v>117</v>
      </c>
      <c r="I142" s="55" t="s">
        <v>118</v>
      </c>
      <c r="J142" s="55" t="s">
        <v>302</v>
      </c>
      <c r="K142" s="55">
        <v>14.2</v>
      </c>
      <c r="L142" s="62" t="s">
        <v>40</v>
      </c>
      <c r="M142" s="55"/>
      <c r="N142" s="55"/>
      <c r="O142" s="55">
        <v>340</v>
      </c>
      <c r="P142" s="55">
        <v>345</v>
      </c>
    </row>
    <row r="143" spans="1:16" ht="15.75">
      <c r="A143" s="66"/>
      <c r="B143" s="66"/>
      <c r="C143" s="90"/>
      <c r="D143" s="55">
        <v>84170</v>
      </c>
      <c r="E143" s="55" t="s">
        <v>81</v>
      </c>
      <c r="F143" s="55" t="s">
        <v>115</v>
      </c>
      <c r="G143" s="55" t="s">
        <v>166</v>
      </c>
      <c r="H143" s="62" t="s">
        <v>117</v>
      </c>
      <c r="I143" s="55" t="s">
        <v>118</v>
      </c>
      <c r="J143" s="55" t="s">
        <v>302</v>
      </c>
      <c r="K143" s="55">
        <v>21.3</v>
      </c>
      <c r="L143" s="62" t="s">
        <v>40</v>
      </c>
      <c r="M143" s="55"/>
      <c r="N143" s="55"/>
      <c r="O143" s="55">
        <v>227</v>
      </c>
      <c r="P143" s="55">
        <v>242</v>
      </c>
    </row>
    <row r="144" spans="1:16" ht="15.75">
      <c r="A144" s="55" t="s">
        <v>366</v>
      </c>
      <c r="B144" s="55">
        <v>350583004</v>
      </c>
      <c r="C144" s="62" t="s">
        <v>367</v>
      </c>
      <c r="D144" s="55">
        <v>84150</v>
      </c>
      <c r="E144" s="55" t="s">
        <v>79</v>
      </c>
      <c r="F144" s="55" t="s">
        <v>115</v>
      </c>
      <c r="G144" s="55" t="s">
        <v>152</v>
      </c>
      <c r="H144" s="55" t="s">
        <v>117</v>
      </c>
      <c r="I144" s="55" t="s">
        <v>139</v>
      </c>
      <c r="J144" s="55" t="s">
        <v>302</v>
      </c>
      <c r="K144" s="55">
        <v>14.39</v>
      </c>
      <c r="L144" s="62" t="s">
        <v>40</v>
      </c>
      <c r="M144" s="55"/>
      <c r="N144" s="55"/>
      <c r="O144" s="55">
        <v>282</v>
      </c>
      <c r="P144" s="55">
        <v>282</v>
      </c>
    </row>
    <row r="145" spans="1:16" ht="15.75">
      <c r="A145" s="55">
        <v>110</v>
      </c>
      <c r="B145" s="55">
        <v>350583383</v>
      </c>
      <c r="C145" s="62" t="s">
        <v>368</v>
      </c>
      <c r="D145" s="55">
        <v>84150</v>
      </c>
      <c r="E145" s="55" t="s">
        <v>79</v>
      </c>
      <c r="F145" s="55" t="s">
        <v>115</v>
      </c>
      <c r="G145" s="55" t="s">
        <v>166</v>
      </c>
      <c r="H145" s="62" t="s">
        <v>117</v>
      </c>
      <c r="I145" s="55" t="s">
        <v>139</v>
      </c>
      <c r="J145" s="55" t="s">
        <v>302</v>
      </c>
      <c r="K145" s="55"/>
      <c r="L145" s="62" t="s">
        <v>40</v>
      </c>
      <c r="M145" s="55"/>
      <c r="N145" s="55"/>
      <c r="O145" s="55">
        <v>242</v>
      </c>
      <c r="P145" s="55">
        <v>242</v>
      </c>
    </row>
    <row r="146" spans="1:16" ht="15.75">
      <c r="A146" s="55" t="s">
        <v>369</v>
      </c>
      <c r="B146" s="55">
        <v>350583003</v>
      </c>
      <c r="C146" s="62" t="s">
        <v>370</v>
      </c>
      <c r="D146" s="55">
        <v>84150</v>
      </c>
      <c r="E146" s="55" t="s">
        <v>79</v>
      </c>
      <c r="F146" s="55" t="s">
        <v>115</v>
      </c>
      <c r="G146" s="62" t="s">
        <v>152</v>
      </c>
      <c r="H146" s="62" t="s">
        <v>117</v>
      </c>
      <c r="I146" s="62" t="s">
        <v>175</v>
      </c>
      <c r="J146" s="55" t="s">
        <v>371</v>
      </c>
      <c r="K146" s="55">
        <v>14.78</v>
      </c>
      <c r="L146" s="62" t="s">
        <v>40</v>
      </c>
      <c r="M146" s="55"/>
      <c r="N146" s="55">
        <v>1346</v>
      </c>
      <c r="O146" s="55"/>
      <c r="P146" s="55">
        <v>1346</v>
      </c>
    </row>
    <row r="147" spans="1:16" ht="15.75">
      <c r="A147" s="55" t="s">
        <v>372</v>
      </c>
      <c r="B147" s="55">
        <v>350583005</v>
      </c>
      <c r="C147" s="62" t="s">
        <v>373</v>
      </c>
      <c r="D147" s="55">
        <v>84150</v>
      </c>
      <c r="E147" s="55" t="s">
        <v>79</v>
      </c>
      <c r="F147" s="55" t="s">
        <v>115</v>
      </c>
      <c r="G147" s="62" t="s">
        <v>166</v>
      </c>
      <c r="H147" s="62" t="s">
        <v>117</v>
      </c>
      <c r="I147" s="62" t="s">
        <v>139</v>
      </c>
      <c r="J147" s="55" t="s">
        <v>374</v>
      </c>
      <c r="K147" s="55">
        <v>15.94</v>
      </c>
      <c r="L147" s="62" t="s">
        <v>40</v>
      </c>
      <c r="M147" s="55"/>
      <c r="N147" s="55"/>
      <c r="O147" s="55">
        <v>253</v>
      </c>
      <c r="P147" s="55">
        <v>253</v>
      </c>
    </row>
    <row r="148" spans="1:16" ht="15.75">
      <c r="A148" s="55" t="s">
        <v>375</v>
      </c>
      <c r="B148" s="55">
        <v>350525013</v>
      </c>
      <c r="C148" s="62" t="s">
        <v>376</v>
      </c>
      <c r="D148" s="55">
        <v>84150</v>
      </c>
      <c r="E148" s="55" t="s">
        <v>79</v>
      </c>
      <c r="F148" s="55" t="s">
        <v>115</v>
      </c>
      <c r="G148" s="55" t="s">
        <v>152</v>
      </c>
      <c r="H148" s="55" t="s">
        <v>117</v>
      </c>
      <c r="I148" s="55" t="s">
        <v>314</v>
      </c>
      <c r="J148" s="55" t="s">
        <v>302</v>
      </c>
      <c r="K148" s="55">
        <v>15.62</v>
      </c>
      <c r="L148" s="62" t="s">
        <v>40</v>
      </c>
      <c r="M148" s="55">
        <v>2168</v>
      </c>
      <c r="N148" s="55">
        <v>3098</v>
      </c>
      <c r="O148" s="55">
        <v>5176</v>
      </c>
      <c r="P148" s="55">
        <v>8425</v>
      </c>
    </row>
    <row r="149" spans="1:16" ht="15.75">
      <c r="A149" s="55">
        <v>114</v>
      </c>
      <c r="B149" s="55">
        <v>350525270</v>
      </c>
      <c r="C149" s="62" t="s">
        <v>377</v>
      </c>
      <c r="D149" s="55">
        <v>84150</v>
      </c>
      <c r="E149" s="55" t="s">
        <v>79</v>
      </c>
      <c r="F149" s="55" t="s">
        <v>115</v>
      </c>
      <c r="G149" s="55" t="s">
        <v>166</v>
      </c>
      <c r="H149" s="62" t="s">
        <v>117</v>
      </c>
      <c r="I149" s="62" t="s">
        <v>139</v>
      </c>
      <c r="J149" s="55" t="s">
        <v>302</v>
      </c>
      <c r="K149" s="55">
        <v>13.52</v>
      </c>
      <c r="L149" s="62" t="s">
        <v>40</v>
      </c>
      <c r="M149" s="55"/>
      <c r="N149" s="55"/>
      <c r="O149" s="55">
        <v>151</v>
      </c>
      <c r="P149" s="55">
        <v>151</v>
      </c>
    </row>
    <row r="150" spans="1:16" ht="15.75">
      <c r="A150" s="55">
        <v>115</v>
      </c>
      <c r="B150" s="55">
        <v>350525204</v>
      </c>
      <c r="C150" s="62" t="s">
        <v>378</v>
      </c>
      <c r="D150" s="55">
        <v>84150</v>
      </c>
      <c r="E150" s="55" t="s">
        <v>79</v>
      </c>
      <c r="F150" s="55" t="s">
        <v>115</v>
      </c>
      <c r="G150" s="55" t="s">
        <v>166</v>
      </c>
      <c r="H150" s="62" t="s">
        <v>117</v>
      </c>
      <c r="I150" s="55" t="s">
        <v>139</v>
      </c>
      <c r="J150" s="55" t="s">
        <v>379</v>
      </c>
      <c r="K150" s="55">
        <v>18</v>
      </c>
      <c r="L150" s="62" t="s">
        <v>40</v>
      </c>
      <c r="M150" s="55"/>
      <c r="N150" s="55"/>
      <c r="O150" s="55">
        <v>248</v>
      </c>
      <c r="P150" s="55">
        <v>248</v>
      </c>
    </row>
    <row r="151" spans="1:16" ht="15.75">
      <c r="A151" s="55" t="s">
        <v>380</v>
      </c>
      <c r="B151" s="55">
        <v>350582002</v>
      </c>
      <c r="C151" s="62" t="s">
        <v>381</v>
      </c>
      <c r="D151" s="55">
        <v>84150</v>
      </c>
      <c r="E151" s="55" t="s">
        <v>79</v>
      </c>
      <c r="F151" s="55" t="s">
        <v>115</v>
      </c>
      <c r="G151" s="62" t="s">
        <v>152</v>
      </c>
      <c r="H151" s="62" t="s">
        <v>117</v>
      </c>
      <c r="I151" s="55" t="s">
        <v>139</v>
      </c>
      <c r="J151" s="55" t="s">
        <v>371</v>
      </c>
      <c r="K151" s="55">
        <v>15.67</v>
      </c>
      <c r="L151" s="62" t="s">
        <v>40</v>
      </c>
      <c r="M151" s="55">
        <v>267</v>
      </c>
      <c r="N151" s="55">
        <v>381</v>
      </c>
      <c r="O151" s="55">
        <v>145</v>
      </c>
      <c r="P151" s="55">
        <v>526</v>
      </c>
    </row>
    <row r="152" spans="1:16" ht="15.75">
      <c r="A152" s="55" t="s">
        <v>382</v>
      </c>
      <c r="B152" s="55">
        <v>350582003</v>
      </c>
      <c r="C152" s="62" t="s">
        <v>383</v>
      </c>
      <c r="D152" s="55">
        <v>84150</v>
      </c>
      <c r="E152" s="55" t="s">
        <v>79</v>
      </c>
      <c r="F152" s="55" t="s">
        <v>115</v>
      </c>
      <c r="G152" s="62" t="s">
        <v>166</v>
      </c>
      <c r="H152" s="62" t="s">
        <v>117</v>
      </c>
      <c r="I152" s="55" t="s">
        <v>139</v>
      </c>
      <c r="J152" s="55" t="s">
        <v>374</v>
      </c>
      <c r="K152" s="55">
        <v>16.42</v>
      </c>
      <c r="L152" s="62" t="s">
        <v>40</v>
      </c>
      <c r="M152" s="55"/>
      <c r="N152" s="55"/>
      <c r="O152" s="55">
        <v>173</v>
      </c>
      <c r="P152" s="55">
        <v>173</v>
      </c>
    </row>
    <row r="153" spans="1:16" ht="15.75">
      <c r="A153" s="55" t="s">
        <v>384</v>
      </c>
      <c r="B153" s="55">
        <v>350582006</v>
      </c>
      <c r="C153" s="62" t="s">
        <v>385</v>
      </c>
      <c r="D153" s="55">
        <v>84150</v>
      </c>
      <c r="E153" s="55" t="s">
        <v>79</v>
      </c>
      <c r="F153" s="55" t="s">
        <v>115</v>
      </c>
      <c r="G153" s="62" t="s">
        <v>166</v>
      </c>
      <c r="H153" s="62" t="s">
        <v>158</v>
      </c>
      <c r="I153" s="55" t="s">
        <v>139</v>
      </c>
      <c r="J153" s="55" t="s">
        <v>386</v>
      </c>
      <c r="K153" s="55">
        <v>34.47</v>
      </c>
      <c r="L153" s="62" t="s">
        <v>40</v>
      </c>
      <c r="M153" s="55"/>
      <c r="N153" s="55"/>
      <c r="O153" s="268">
        <v>148</v>
      </c>
      <c r="P153" s="55">
        <v>148</v>
      </c>
    </row>
    <row r="154" spans="1:16" ht="22.5">
      <c r="A154" s="55">
        <v>119</v>
      </c>
      <c r="B154" s="55"/>
      <c r="C154" s="62" t="s">
        <v>387</v>
      </c>
      <c r="D154" s="55">
        <v>84170</v>
      </c>
      <c r="E154" s="62" t="s">
        <v>388</v>
      </c>
      <c r="F154" s="55" t="s">
        <v>115</v>
      </c>
      <c r="G154" s="62" t="s">
        <v>152</v>
      </c>
      <c r="H154" s="62" t="s">
        <v>130</v>
      </c>
      <c r="I154" s="55" t="s">
        <v>139</v>
      </c>
      <c r="J154" s="55" t="s">
        <v>302</v>
      </c>
      <c r="K154" s="55">
        <v>14.52</v>
      </c>
      <c r="L154" s="62" t="s">
        <v>40</v>
      </c>
      <c r="M154" s="55"/>
      <c r="N154" s="55">
        <v>46.6</v>
      </c>
      <c r="O154" s="55">
        <v>519.8</v>
      </c>
      <c r="P154" s="55">
        <v>724.4</v>
      </c>
    </row>
    <row r="155" spans="1:16" ht="15.75">
      <c r="A155" s="55" t="s">
        <v>389</v>
      </c>
      <c r="B155" s="55">
        <v>350524035</v>
      </c>
      <c r="C155" s="62" t="s">
        <v>390</v>
      </c>
      <c r="D155" s="55">
        <v>84170</v>
      </c>
      <c r="E155" s="62" t="s">
        <v>388</v>
      </c>
      <c r="F155" s="55" t="s">
        <v>115</v>
      </c>
      <c r="G155" s="62" t="s">
        <v>152</v>
      </c>
      <c r="H155" s="62" t="s">
        <v>130</v>
      </c>
      <c r="I155" s="55" t="s">
        <v>118</v>
      </c>
      <c r="J155" s="55" t="s">
        <v>302</v>
      </c>
      <c r="K155" s="55">
        <v>14.18</v>
      </c>
      <c r="L155" s="62" t="s">
        <v>40</v>
      </c>
      <c r="M155" s="55">
        <v>265</v>
      </c>
      <c r="N155" s="55">
        <v>331</v>
      </c>
      <c r="O155" s="55"/>
      <c r="P155" s="55">
        <v>331</v>
      </c>
    </row>
    <row r="156" spans="1:16" ht="15.75">
      <c r="A156" s="55" t="s">
        <v>391</v>
      </c>
      <c r="B156" s="55">
        <v>350526231</v>
      </c>
      <c r="C156" s="62" t="s">
        <v>392</v>
      </c>
      <c r="D156" s="55">
        <v>84170</v>
      </c>
      <c r="E156" s="55" t="s">
        <v>388</v>
      </c>
      <c r="F156" s="55" t="s">
        <v>115</v>
      </c>
      <c r="G156" s="55" t="s">
        <v>166</v>
      </c>
      <c r="H156" s="62" t="s">
        <v>117</v>
      </c>
      <c r="I156" s="62" t="s">
        <v>123</v>
      </c>
      <c r="J156" s="55" t="s">
        <v>302</v>
      </c>
      <c r="K156" s="55">
        <v>12.38</v>
      </c>
      <c r="L156" s="62" t="s">
        <v>40</v>
      </c>
      <c r="M156" s="55"/>
      <c r="N156" s="55"/>
      <c r="O156" s="55">
        <v>78</v>
      </c>
      <c r="P156" s="55">
        <v>177</v>
      </c>
    </row>
    <row r="157" spans="1:16" ht="15.75">
      <c r="A157" s="55" t="s">
        <v>393</v>
      </c>
      <c r="B157" s="55">
        <v>350526234</v>
      </c>
      <c r="C157" s="62" t="s">
        <v>394</v>
      </c>
      <c r="D157" s="55">
        <v>84170</v>
      </c>
      <c r="E157" s="55" t="s">
        <v>388</v>
      </c>
      <c r="F157" s="55" t="s">
        <v>115</v>
      </c>
      <c r="G157" s="62" t="s">
        <v>166</v>
      </c>
      <c r="H157" s="62" t="s">
        <v>130</v>
      </c>
      <c r="I157" s="62" t="s">
        <v>123</v>
      </c>
      <c r="J157" s="55" t="s">
        <v>302</v>
      </c>
      <c r="K157" s="55">
        <v>19.7</v>
      </c>
      <c r="L157" s="62" t="s">
        <v>40</v>
      </c>
      <c r="M157" s="55"/>
      <c r="N157" s="55"/>
      <c r="O157" s="55">
        <v>73</v>
      </c>
      <c r="P157" s="55">
        <v>88</v>
      </c>
    </row>
    <row r="158" spans="1:16" ht="15.75">
      <c r="A158" s="55" t="s">
        <v>395</v>
      </c>
      <c r="B158" s="55">
        <v>350526270</v>
      </c>
      <c r="C158" s="62" t="s">
        <v>396</v>
      </c>
      <c r="D158" s="55">
        <v>84170</v>
      </c>
      <c r="E158" s="55" t="s">
        <v>388</v>
      </c>
      <c r="F158" s="55" t="s">
        <v>115</v>
      </c>
      <c r="G158" s="62" t="s">
        <v>166</v>
      </c>
      <c r="H158" s="62" t="s">
        <v>397</v>
      </c>
      <c r="I158" s="55" t="s">
        <v>139</v>
      </c>
      <c r="J158" s="55" t="s">
        <v>302</v>
      </c>
      <c r="K158" s="55">
        <v>14.99</v>
      </c>
      <c r="L158" s="62" t="s">
        <v>40</v>
      </c>
      <c r="M158" s="55"/>
      <c r="N158" s="55"/>
      <c r="O158" s="55">
        <v>117</v>
      </c>
      <c r="P158" s="55">
        <v>169</v>
      </c>
    </row>
    <row r="159" spans="1:16" ht="15.75">
      <c r="A159" s="55" t="s">
        <v>398</v>
      </c>
      <c r="B159" s="55">
        <v>350526227</v>
      </c>
      <c r="C159" s="62" t="s">
        <v>399</v>
      </c>
      <c r="D159" s="55">
        <v>84170</v>
      </c>
      <c r="E159" s="55" t="s">
        <v>388</v>
      </c>
      <c r="F159" s="55" t="s">
        <v>115</v>
      </c>
      <c r="G159" s="62" t="s">
        <v>152</v>
      </c>
      <c r="H159" s="62" t="s">
        <v>130</v>
      </c>
      <c r="I159" s="55" t="s">
        <v>139</v>
      </c>
      <c r="J159" s="55" t="s">
        <v>302</v>
      </c>
      <c r="K159" s="55">
        <v>11.46</v>
      </c>
      <c r="L159" s="62" t="s">
        <v>40</v>
      </c>
      <c r="M159" s="55"/>
      <c r="N159" s="55"/>
      <c r="O159" s="55">
        <v>870</v>
      </c>
      <c r="P159" s="55">
        <v>978</v>
      </c>
    </row>
    <row r="160" spans="1:16" ht="15.75">
      <c r="A160" s="55" t="s">
        <v>400</v>
      </c>
      <c r="B160" s="55">
        <v>350526228</v>
      </c>
      <c r="C160" s="62" t="s">
        <v>401</v>
      </c>
      <c r="D160" s="55">
        <v>84170</v>
      </c>
      <c r="E160" s="55" t="s">
        <v>388</v>
      </c>
      <c r="F160" s="55" t="s">
        <v>115</v>
      </c>
      <c r="G160" s="62" t="s">
        <v>166</v>
      </c>
      <c r="H160" s="62" t="s">
        <v>117</v>
      </c>
      <c r="I160" s="62" t="s">
        <v>139</v>
      </c>
      <c r="J160" s="55" t="s">
        <v>371</v>
      </c>
      <c r="K160" s="55">
        <v>12.36</v>
      </c>
      <c r="L160" s="62" t="s">
        <v>40</v>
      </c>
      <c r="M160" s="55"/>
      <c r="N160" s="55"/>
      <c r="O160" s="55"/>
      <c r="P160" s="55">
        <v>125</v>
      </c>
    </row>
    <row r="161" spans="1:16" ht="15.75">
      <c r="A161" s="55" t="s">
        <v>402</v>
      </c>
      <c r="B161" s="55">
        <v>350526277</v>
      </c>
      <c r="C161" s="62" t="s">
        <v>403</v>
      </c>
      <c r="D161" s="55">
        <v>84170</v>
      </c>
      <c r="E161" s="55" t="s">
        <v>388</v>
      </c>
      <c r="F161" s="55" t="s">
        <v>115</v>
      </c>
      <c r="G161" s="62" t="s">
        <v>166</v>
      </c>
      <c r="H161" s="62" t="s">
        <v>130</v>
      </c>
      <c r="I161" s="62" t="s">
        <v>123</v>
      </c>
      <c r="J161" s="55" t="s">
        <v>302</v>
      </c>
      <c r="K161" s="55">
        <v>13.02</v>
      </c>
      <c r="L161" s="62" t="s">
        <v>40</v>
      </c>
      <c r="M161" s="55"/>
      <c r="N161" s="55"/>
      <c r="O161" s="55">
        <v>20</v>
      </c>
      <c r="P161" s="55">
        <v>44</v>
      </c>
    </row>
    <row r="162" spans="1:16" ht="15.75">
      <c r="A162" s="55" t="s">
        <v>404</v>
      </c>
      <c r="B162" s="55">
        <v>350526206</v>
      </c>
      <c r="C162" s="62" t="s">
        <v>405</v>
      </c>
      <c r="D162" s="55">
        <v>84170</v>
      </c>
      <c r="E162" s="55" t="s">
        <v>388</v>
      </c>
      <c r="F162" s="55" t="s">
        <v>115</v>
      </c>
      <c r="G162" s="62" t="s">
        <v>152</v>
      </c>
      <c r="H162" s="62" t="s">
        <v>130</v>
      </c>
      <c r="I162" s="62" t="s">
        <v>139</v>
      </c>
      <c r="J162" s="55" t="s">
        <v>302</v>
      </c>
      <c r="K162" s="55">
        <v>18.34</v>
      </c>
      <c r="L162" s="62" t="s">
        <v>40</v>
      </c>
      <c r="M162" s="55"/>
      <c r="N162" s="55"/>
      <c r="O162" s="55">
        <v>221</v>
      </c>
      <c r="P162" s="55">
        <v>591</v>
      </c>
    </row>
    <row r="163" spans="1:16" ht="15.75">
      <c r="A163" s="55" t="s">
        <v>406</v>
      </c>
      <c r="B163" s="55">
        <v>350526244</v>
      </c>
      <c r="C163" s="62" t="s">
        <v>407</v>
      </c>
      <c r="D163" s="55">
        <v>84170</v>
      </c>
      <c r="E163" s="55" t="s">
        <v>388</v>
      </c>
      <c r="F163" s="55" t="s">
        <v>115</v>
      </c>
      <c r="G163" s="62" t="s">
        <v>152</v>
      </c>
      <c r="H163" s="62" t="s">
        <v>130</v>
      </c>
      <c r="I163" s="62" t="s">
        <v>139</v>
      </c>
      <c r="J163" s="55" t="s">
        <v>302</v>
      </c>
      <c r="K163" s="55">
        <v>20</v>
      </c>
      <c r="L163" s="62" t="s">
        <v>40</v>
      </c>
      <c r="M163" s="55"/>
      <c r="N163" s="55"/>
      <c r="O163" s="55">
        <v>236</v>
      </c>
      <c r="P163" s="55">
        <v>550</v>
      </c>
    </row>
    <row r="164" spans="1:16" ht="15.75">
      <c r="A164" s="55">
        <v>129</v>
      </c>
      <c r="B164" s="55">
        <v>350526285</v>
      </c>
      <c r="C164" s="62" t="s">
        <v>408</v>
      </c>
      <c r="D164" s="55">
        <v>84170</v>
      </c>
      <c r="E164" s="55" t="s">
        <v>388</v>
      </c>
      <c r="F164" s="55" t="s">
        <v>115</v>
      </c>
      <c r="G164" s="62" t="s">
        <v>152</v>
      </c>
      <c r="H164" s="62" t="s">
        <v>130</v>
      </c>
      <c r="I164" s="62" t="s">
        <v>123</v>
      </c>
      <c r="J164" s="55" t="s">
        <v>302</v>
      </c>
      <c r="K164" s="55">
        <v>16</v>
      </c>
      <c r="L164" s="62" t="s">
        <v>40</v>
      </c>
      <c r="M164" s="55"/>
      <c r="N164" s="55"/>
      <c r="O164" s="55">
        <v>5</v>
      </c>
      <c r="P164" s="55">
        <v>5</v>
      </c>
    </row>
    <row r="165" spans="1:16" ht="12.75" customHeight="1">
      <c r="A165" s="55">
        <v>130</v>
      </c>
      <c r="B165" s="55">
        <v>350526201</v>
      </c>
      <c r="C165" s="62" t="s">
        <v>409</v>
      </c>
      <c r="D165" s="55">
        <v>84170</v>
      </c>
      <c r="E165" s="55" t="s">
        <v>388</v>
      </c>
      <c r="F165" s="55" t="s">
        <v>115</v>
      </c>
      <c r="G165" s="62" t="s">
        <v>152</v>
      </c>
      <c r="H165" s="62" t="s">
        <v>130</v>
      </c>
      <c r="I165" s="62" t="s">
        <v>123</v>
      </c>
      <c r="J165" s="55" t="s">
        <v>302</v>
      </c>
      <c r="K165" s="55">
        <v>12</v>
      </c>
      <c r="L165" s="62" t="s">
        <v>40</v>
      </c>
      <c r="M165" s="55"/>
      <c r="N165" s="55"/>
      <c r="O165" s="55">
        <v>97</v>
      </c>
      <c r="P165" s="55">
        <v>97</v>
      </c>
    </row>
    <row r="166" spans="1:16" ht="15.75">
      <c r="A166" s="55">
        <v>131</v>
      </c>
      <c r="B166" s="55">
        <v>350526202</v>
      </c>
      <c r="C166" s="62" t="s">
        <v>410</v>
      </c>
      <c r="D166" s="55">
        <v>84170</v>
      </c>
      <c r="E166" s="55" t="s">
        <v>388</v>
      </c>
      <c r="F166" s="55" t="s">
        <v>115</v>
      </c>
      <c r="G166" s="62" t="s">
        <v>152</v>
      </c>
      <c r="H166" s="62" t="s">
        <v>130</v>
      </c>
      <c r="I166" s="55" t="s">
        <v>139</v>
      </c>
      <c r="J166" s="55" t="s">
        <v>302</v>
      </c>
      <c r="K166" s="55">
        <v>12.16</v>
      </c>
      <c r="L166" s="62" t="s">
        <v>40</v>
      </c>
      <c r="M166" s="55"/>
      <c r="N166" s="55"/>
      <c r="O166" s="55">
        <v>141</v>
      </c>
      <c r="P166" s="55">
        <v>150.7</v>
      </c>
    </row>
    <row r="167" spans="1:16" ht="15.75">
      <c r="A167" s="55" t="s">
        <v>411</v>
      </c>
      <c r="B167" s="55">
        <v>350526203</v>
      </c>
      <c r="C167" s="62" t="s">
        <v>412</v>
      </c>
      <c r="D167" s="55">
        <v>84170</v>
      </c>
      <c r="E167" s="55" t="s">
        <v>388</v>
      </c>
      <c r="F167" s="55" t="s">
        <v>115</v>
      </c>
      <c r="G167" s="62" t="s">
        <v>166</v>
      </c>
      <c r="H167" s="62" t="s">
        <v>117</v>
      </c>
      <c r="I167" s="62" t="s">
        <v>139</v>
      </c>
      <c r="J167" s="55" t="s">
        <v>371</v>
      </c>
      <c r="K167" s="55">
        <v>14.99</v>
      </c>
      <c r="L167" s="62" t="s">
        <v>40</v>
      </c>
      <c r="M167" s="55"/>
      <c r="N167" s="55"/>
      <c r="O167" s="55">
        <v>158</v>
      </c>
      <c r="P167" s="55">
        <v>248</v>
      </c>
    </row>
    <row r="168" spans="1:16" ht="15.75">
      <c r="A168" s="55">
        <v>133</v>
      </c>
      <c r="B168" s="55">
        <v>350526269</v>
      </c>
      <c r="C168" s="62" t="s">
        <v>413</v>
      </c>
      <c r="D168" s="55">
        <v>84170</v>
      </c>
      <c r="E168" s="55" t="s">
        <v>388</v>
      </c>
      <c r="F168" s="55" t="s">
        <v>115</v>
      </c>
      <c r="G168" s="62" t="s">
        <v>166</v>
      </c>
      <c r="H168" s="55" t="s">
        <v>335</v>
      </c>
      <c r="I168" s="62" t="s">
        <v>123</v>
      </c>
      <c r="J168" s="55" t="s">
        <v>302</v>
      </c>
      <c r="K168" s="55"/>
      <c r="L168" s="62" t="s">
        <v>40</v>
      </c>
      <c r="M168" s="55"/>
      <c r="N168" s="55"/>
      <c r="O168" s="55">
        <v>10</v>
      </c>
      <c r="P168" s="55">
        <v>10</v>
      </c>
    </row>
    <row r="169" spans="1:16" ht="22.5">
      <c r="A169" s="55">
        <v>134</v>
      </c>
      <c r="B169" s="55"/>
      <c r="C169" s="62" t="s">
        <v>414</v>
      </c>
      <c r="D169" s="55">
        <v>84170</v>
      </c>
      <c r="E169" s="55" t="s">
        <v>388</v>
      </c>
      <c r="F169" s="55" t="s">
        <v>115</v>
      </c>
      <c r="G169" s="62" t="s">
        <v>166</v>
      </c>
      <c r="H169" s="55" t="s">
        <v>335</v>
      </c>
      <c r="I169" s="55" t="s">
        <v>139</v>
      </c>
      <c r="J169" s="55" t="s">
        <v>302</v>
      </c>
      <c r="K169" s="55"/>
      <c r="L169" s="62" t="s">
        <v>40</v>
      </c>
      <c r="M169" s="55"/>
      <c r="N169" s="55"/>
      <c r="O169" s="55">
        <v>145</v>
      </c>
      <c r="P169" s="55">
        <v>145</v>
      </c>
    </row>
    <row r="170" spans="1:16" ht="22.5">
      <c r="A170" s="55">
        <v>135</v>
      </c>
      <c r="B170" s="55"/>
      <c r="C170" s="62" t="s">
        <v>415</v>
      </c>
      <c r="D170" s="55">
        <v>84170</v>
      </c>
      <c r="E170" s="55" t="s">
        <v>388</v>
      </c>
      <c r="F170" s="55" t="s">
        <v>115</v>
      </c>
      <c r="G170" s="62" t="s">
        <v>166</v>
      </c>
      <c r="H170" s="55" t="s">
        <v>335</v>
      </c>
      <c r="I170" s="62" t="s">
        <v>123</v>
      </c>
      <c r="J170" s="55" t="s">
        <v>302</v>
      </c>
      <c r="K170" s="55"/>
      <c r="L170" s="62" t="s">
        <v>40</v>
      </c>
      <c r="M170" s="55"/>
      <c r="N170" s="55"/>
      <c r="O170" s="55">
        <v>50</v>
      </c>
      <c r="P170" s="55">
        <v>50</v>
      </c>
    </row>
    <row r="171" spans="1:16" ht="22.5">
      <c r="A171" s="55" t="s">
        <v>416</v>
      </c>
      <c r="B171" s="55">
        <v>350526235</v>
      </c>
      <c r="C171" s="62" t="s">
        <v>417</v>
      </c>
      <c r="D171" s="55">
        <v>84170</v>
      </c>
      <c r="E171" s="55" t="s">
        <v>388</v>
      </c>
      <c r="F171" s="55" t="s">
        <v>115</v>
      </c>
      <c r="G171" s="62" t="s">
        <v>152</v>
      </c>
      <c r="H171" s="62" t="s">
        <v>130</v>
      </c>
      <c r="I171" s="55" t="s">
        <v>139</v>
      </c>
      <c r="J171" s="55" t="s">
        <v>302</v>
      </c>
      <c r="K171" s="55">
        <v>15.31</v>
      </c>
      <c r="L171" s="62" t="s">
        <v>40</v>
      </c>
      <c r="M171" s="55"/>
      <c r="N171" s="55"/>
      <c r="O171" s="55">
        <v>238</v>
      </c>
      <c r="P171" s="55">
        <v>238</v>
      </c>
    </row>
    <row r="172" spans="1:16" ht="15.75">
      <c r="A172" s="55">
        <v>137</v>
      </c>
      <c r="B172" s="55"/>
      <c r="C172" s="62" t="s">
        <v>418</v>
      </c>
      <c r="D172" s="55">
        <v>84170</v>
      </c>
      <c r="E172" s="55" t="s">
        <v>388</v>
      </c>
      <c r="F172" s="55" t="s">
        <v>115</v>
      </c>
      <c r="G172" s="62" t="s">
        <v>152</v>
      </c>
      <c r="H172" s="62" t="s">
        <v>130</v>
      </c>
      <c r="I172" s="55" t="s">
        <v>118</v>
      </c>
      <c r="J172" s="55" t="s">
        <v>302</v>
      </c>
      <c r="K172" s="55"/>
      <c r="L172" s="62" t="s">
        <v>40</v>
      </c>
      <c r="M172" s="55"/>
      <c r="N172" s="55"/>
      <c r="O172" s="55">
        <v>247</v>
      </c>
      <c r="P172" s="55">
        <v>247</v>
      </c>
    </row>
    <row r="173" spans="1:16" ht="15.75">
      <c r="A173" s="55">
        <v>138</v>
      </c>
      <c r="B173" s="55">
        <v>350583339</v>
      </c>
      <c r="C173" s="62" t="s">
        <v>419</v>
      </c>
      <c r="D173" s="55">
        <v>84171</v>
      </c>
      <c r="E173" s="55" t="s">
        <v>388</v>
      </c>
      <c r="F173" s="55" t="s">
        <v>115</v>
      </c>
      <c r="G173" s="55" t="s">
        <v>166</v>
      </c>
      <c r="H173" s="62" t="s">
        <v>117</v>
      </c>
      <c r="I173" s="62" t="s">
        <v>175</v>
      </c>
      <c r="J173" s="55" t="s">
        <v>302</v>
      </c>
      <c r="K173" s="55"/>
      <c r="L173" s="62" t="s">
        <v>40</v>
      </c>
      <c r="M173" s="55"/>
      <c r="N173" s="55"/>
      <c r="O173" s="55">
        <v>1064</v>
      </c>
      <c r="P173" s="55">
        <v>1064</v>
      </c>
    </row>
    <row r="174" spans="1:16" ht="15.75">
      <c r="A174" s="55">
        <v>139</v>
      </c>
      <c r="B174" s="55" t="s">
        <v>420</v>
      </c>
      <c r="C174" s="62" t="s">
        <v>421</v>
      </c>
      <c r="D174" s="55">
        <v>84170</v>
      </c>
      <c r="E174" s="55" t="s">
        <v>388</v>
      </c>
      <c r="F174" s="55" t="s">
        <v>115</v>
      </c>
      <c r="G174" s="55" t="s">
        <v>166</v>
      </c>
      <c r="H174" s="55" t="s">
        <v>397</v>
      </c>
      <c r="I174" s="55" t="s">
        <v>175</v>
      </c>
      <c r="J174" s="55" t="s">
        <v>302</v>
      </c>
      <c r="K174" s="334"/>
      <c r="L174" s="62" t="s">
        <v>40</v>
      </c>
      <c r="M174" s="334"/>
      <c r="N174" s="334"/>
      <c r="O174" s="55">
        <v>1977</v>
      </c>
      <c r="P174" s="55">
        <v>1977</v>
      </c>
    </row>
    <row r="175" spans="1:16" ht="15.75">
      <c r="A175" s="55">
        <v>140</v>
      </c>
      <c r="B175" s="55"/>
      <c r="C175" s="62" t="s">
        <v>422</v>
      </c>
      <c r="D175" s="55">
        <v>84170</v>
      </c>
      <c r="E175" s="55" t="s">
        <v>388</v>
      </c>
      <c r="F175" s="55" t="s">
        <v>115</v>
      </c>
      <c r="G175" s="55" t="s">
        <v>166</v>
      </c>
      <c r="H175" s="62" t="s">
        <v>117</v>
      </c>
      <c r="I175" s="55" t="s">
        <v>139</v>
      </c>
      <c r="J175" s="55" t="s">
        <v>302</v>
      </c>
      <c r="K175" s="55">
        <v>17.32</v>
      </c>
      <c r="L175" s="62" t="s">
        <v>40</v>
      </c>
      <c r="M175" s="55"/>
      <c r="N175" s="55"/>
      <c r="O175" s="55">
        <v>203</v>
      </c>
      <c r="P175" s="55">
        <v>203</v>
      </c>
    </row>
    <row r="176" spans="1:16" ht="15.75">
      <c r="A176" s="55" t="s">
        <v>423</v>
      </c>
      <c r="B176" s="55">
        <v>350505700</v>
      </c>
      <c r="C176" s="62" t="s">
        <v>424</v>
      </c>
      <c r="D176" s="55">
        <v>84170</v>
      </c>
      <c r="E176" s="55" t="s">
        <v>388</v>
      </c>
      <c r="F176" s="55" t="s">
        <v>115</v>
      </c>
      <c r="G176" s="55" t="s">
        <v>166</v>
      </c>
      <c r="H176" s="62" t="s">
        <v>130</v>
      </c>
      <c r="I176" s="55" t="s">
        <v>198</v>
      </c>
      <c r="J176" s="55" t="s">
        <v>302</v>
      </c>
      <c r="K176" s="55">
        <v>13</v>
      </c>
      <c r="L176" s="62" t="s">
        <v>40</v>
      </c>
      <c r="M176" s="55">
        <v>2547</v>
      </c>
      <c r="N176" s="55">
        <v>2576</v>
      </c>
      <c r="O176" s="55">
        <v>11322</v>
      </c>
      <c r="P176" s="55">
        <v>14924</v>
      </c>
    </row>
    <row r="177" spans="1:16" ht="15.75">
      <c r="A177" s="55">
        <v>142</v>
      </c>
      <c r="B177" s="55"/>
      <c r="C177" s="55" t="s">
        <v>425</v>
      </c>
      <c r="D177" s="55">
        <v>84170</v>
      </c>
      <c r="E177" s="55" t="s">
        <v>388</v>
      </c>
      <c r="F177" s="55" t="s">
        <v>115</v>
      </c>
      <c r="G177" s="62" t="s">
        <v>152</v>
      </c>
      <c r="H177" s="62" t="s">
        <v>130</v>
      </c>
      <c r="I177" s="55" t="s">
        <v>191</v>
      </c>
      <c r="J177" s="55" t="s">
        <v>302</v>
      </c>
      <c r="K177" s="55"/>
      <c r="L177" s="62" t="s">
        <v>40</v>
      </c>
      <c r="M177" s="55"/>
      <c r="N177" s="55"/>
      <c r="O177" s="55">
        <v>4505</v>
      </c>
      <c r="P177" s="55">
        <v>4505</v>
      </c>
    </row>
    <row r="178" spans="1:16" ht="15.75">
      <c r="A178" s="55">
        <v>143</v>
      </c>
      <c r="B178" s="55"/>
      <c r="C178" s="62" t="s">
        <v>426</v>
      </c>
      <c r="D178" s="55">
        <v>84171</v>
      </c>
      <c r="E178" s="55" t="s">
        <v>388</v>
      </c>
      <c r="F178" s="55" t="s">
        <v>115</v>
      </c>
      <c r="G178" s="62" t="s">
        <v>152</v>
      </c>
      <c r="H178" s="62" t="s">
        <v>130</v>
      </c>
      <c r="I178" s="62" t="s">
        <v>175</v>
      </c>
      <c r="J178" s="55" t="s">
        <v>302</v>
      </c>
      <c r="K178" s="55"/>
      <c r="L178" s="62" t="s">
        <v>40</v>
      </c>
      <c r="M178" s="55"/>
      <c r="N178" s="55"/>
      <c r="O178" s="55">
        <v>4903</v>
      </c>
      <c r="P178" s="55">
        <v>4903</v>
      </c>
    </row>
    <row r="179" spans="1:16" ht="15.75">
      <c r="A179" s="55" t="s">
        <v>427</v>
      </c>
      <c r="B179" s="55">
        <v>350525015</v>
      </c>
      <c r="C179" s="62" t="s">
        <v>428</v>
      </c>
      <c r="D179" s="55">
        <v>84170</v>
      </c>
      <c r="E179" s="55" t="s">
        <v>388</v>
      </c>
      <c r="F179" s="55" t="s">
        <v>115</v>
      </c>
      <c r="G179" s="62" t="s">
        <v>166</v>
      </c>
      <c r="H179" s="55" t="s">
        <v>117</v>
      </c>
      <c r="I179" s="55" t="s">
        <v>191</v>
      </c>
      <c r="J179" s="55" t="s">
        <v>302</v>
      </c>
      <c r="K179" s="55">
        <v>15.09</v>
      </c>
      <c r="L179" s="62" t="s">
        <v>40</v>
      </c>
      <c r="M179" s="55"/>
      <c r="N179" s="55"/>
      <c r="O179" s="55">
        <v>3258</v>
      </c>
      <c r="P179" s="55">
        <v>3258</v>
      </c>
    </row>
    <row r="180" spans="1:16" ht="15.75">
      <c r="A180" s="55">
        <v>145</v>
      </c>
      <c r="B180" s="55">
        <v>350525233</v>
      </c>
      <c r="C180" s="62" t="s">
        <v>429</v>
      </c>
      <c r="D180" s="55">
        <v>84170</v>
      </c>
      <c r="E180" s="55" t="s">
        <v>388</v>
      </c>
      <c r="F180" s="55" t="s">
        <v>115</v>
      </c>
      <c r="G180" s="55" t="s">
        <v>166</v>
      </c>
      <c r="H180" s="62" t="s">
        <v>117</v>
      </c>
      <c r="I180" s="55" t="s">
        <v>139</v>
      </c>
      <c r="J180" s="55" t="s">
        <v>302</v>
      </c>
      <c r="K180" s="55"/>
      <c r="L180" s="62" t="s">
        <v>40</v>
      </c>
      <c r="M180" s="55"/>
      <c r="N180" s="55"/>
      <c r="O180" s="55">
        <v>164</v>
      </c>
      <c r="P180" s="55">
        <v>164</v>
      </c>
    </row>
    <row r="181" spans="1:16" ht="15.75">
      <c r="A181" s="55">
        <v>146</v>
      </c>
      <c r="B181" s="55">
        <v>350525201</v>
      </c>
      <c r="C181" s="62" t="s">
        <v>430</v>
      </c>
      <c r="D181" s="55">
        <v>84170</v>
      </c>
      <c r="E181" s="55" t="s">
        <v>388</v>
      </c>
      <c r="F181" s="55" t="s">
        <v>115</v>
      </c>
      <c r="G181" s="55" t="s">
        <v>161</v>
      </c>
      <c r="H181" s="62" t="s">
        <v>117</v>
      </c>
      <c r="I181" s="55" t="s">
        <v>139</v>
      </c>
      <c r="J181" s="55" t="s">
        <v>302</v>
      </c>
      <c r="K181" s="55"/>
      <c r="L181" s="62" t="s">
        <v>40</v>
      </c>
      <c r="M181" s="55"/>
      <c r="N181" s="55"/>
      <c r="O181" s="55">
        <v>249</v>
      </c>
      <c r="P181" s="55">
        <v>249</v>
      </c>
    </row>
    <row r="182" spans="1:16" ht="15.75">
      <c r="A182" s="55">
        <v>147</v>
      </c>
      <c r="B182" s="55">
        <v>350525209</v>
      </c>
      <c r="C182" s="62" t="s">
        <v>431</v>
      </c>
      <c r="D182" s="55">
        <v>84170</v>
      </c>
      <c r="E182" s="55" t="s">
        <v>388</v>
      </c>
      <c r="F182" s="55" t="s">
        <v>115</v>
      </c>
      <c r="G182" s="55" t="s">
        <v>161</v>
      </c>
      <c r="H182" s="62" t="s">
        <v>117</v>
      </c>
      <c r="I182" s="55" t="s">
        <v>139</v>
      </c>
      <c r="J182" s="55" t="s">
        <v>302</v>
      </c>
      <c r="K182" s="55"/>
      <c r="L182" s="62" t="s">
        <v>40</v>
      </c>
      <c r="M182" s="55"/>
      <c r="N182" s="55"/>
      <c r="O182" s="55">
        <v>207</v>
      </c>
      <c r="P182" s="55">
        <v>207</v>
      </c>
    </row>
    <row r="183" spans="1:16" ht="22.5">
      <c r="A183" s="55">
        <v>148</v>
      </c>
      <c r="B183" s="55"/>
      <c r="C183" s="62" t="s">
        <v>432</v>
      </c>
      <c r="D183" s="55">
        <v>84170</v>
      </c>
      <c r="E183" s="55" t="s">
        <v>388</v>
      </c>
      <c r="F183" s="55" t="s">
        <v>115</v>
      </c>
      <c r="G183" s="55" t="s">
        <v>161</v>
      </c>
      <c r="H183" s="62" t="s">
        <v>117</v>
      </c>
      <c r="I183" s="55" t="s">
        <v>139</v>
      </c>
      <c r="J183" s="55" t="s">
        <v>302</v>
      </c>
      <c r="K183" s="55"/>
      <c r="L183" s="62" t="s">
        <v>40</v>
      </c>
      <c r="M183" s="55"/>
      <c r="N183" s="55"/>
      <c r="O183" s="55">
        <v>254</v>
      </c>
      <c r="P183" s="55">
        <v>254</v>
      </c>
    </row>
    <row r="184" spans="1:16" ht="22.5">
      <c r="A184" s="55">
        <v>149</v>
      </c>
      <c r="B184" s="55"/>
      <c r="C184" s="62" t="s">
        <v>433</v>
      </c>
      <c r="D184" s="55">
        <v>84170</v>
      </c>
      <c r="E184" s="55" t="s">
        <v>388</v>
      </c>
      <c r="F184" s="55" t="s">
        <v>115</v>
      </c>
      <c r="G184" s="55" t="s">
        <v>161</v>
      </c>
      <c r="H184" s="62" t="s">
        <v>117</v>
      </c>
      <c r="I184" s="55" t="s">
        <v>139</v>
      </c>
      <c r="J184" s="55" t="s">
        <v>302</v>
      </c>
      <c r="K184" s="55"/>
      <c r="L184" s="62" t="s">
        <v>40</v>
      </c>
      <c r="M184" s="55"/>
      <c r="N184" s="55"/>
      <c r="O184" s="55">
        <v>238</v>
      </c>
      <c r="P184" s="55">
        <v>238</v>
      </c>
    </row>
    <row r="185" spans="1:16" ht="22.5">
      <c r="A185" s="55">
        <v>150</v>
      </c>
      <c r="B185" s="55"/>
      <c r="C185" s="62" t="s">
        <v>434</v>
      </c>
      <c r="D185" s="55">
        <v>84170</v>
      </c>
      <c r="E185" s="55" t="s">
        <v>388</v>
      </c>
      <c r="F185" s="55" t="s">
        <v>115</v>
      </c>
      <c r="G185" s="55" t="s">
        <v>161</v>
      </c>
      <c r="H185" s="62" t="s">
        <v>117</v>
      </c>
      <c r="I185" s="55" t="s">
        <v>139</v>
      </c>
      <c r="J185" s="55" t="s">
        <v>302</v>
      </c>
      <c r="K185" s="55"/>
      <c r="L185" s="62" t="s">
        <v>40</v>
      </c>
      <c r="M185" s="55"/>
      <c r="N185" s="55"/>
      <c r="O185" s="55">
        <v>239</v>
      </c>
      <c r="P185" s="55">
        <v>239</v>
      </c>
    </row>
    <row r="186" spans="1:16" ht="22.5">
      <c r="A186" s="55">
        <v>151</v>
      </c>
      <c r="B186" s="55"/>
      <c r="C186" s="62" t="s">
        <v>435</v>
      </c>
      <c r="D186" s="55">
        <v>84170</v>
      </c>
      <c r="E186" s="55" t="s">
        <v>388</v>
      </c>
      <c r="F186" s="55" t="s">
        <v>115</v>
      </c>
      <c r="G186" s="55" t="s">
        <v>161</v>
      </c>
      <c r="H186" s="62" t="s">
        <v>117</v>
      </c>
      <c r="I186" s="55" t="s">
        <v>139</v>
      </c>
      <c r="J186" s="55" t="s">
        <v>302</v>
      </c>
      <c r="K186" s="55"/>
      <c r="L186" s="62" t="s">
        <v>40</v>
      </c>
      <c r="M186" s="55"/>
      <c r="N186" s="55"/>
      <c r="O186" s="55">
        <v>126</v>
      </c>
      <c r="P186" s="55">
        <v>126</v>
      </c>
    </row>
    <row r="187" spans="1:16" ht="15.75">
      <c r="A187" s="55">
        <v>152</v>
      </c>
      <c r="B187" s="55"/>
      <c r="C187" s="62" t="s">
        <v>436</v>
      </c>
      <c r="D187" s="55">
        <v>84170</v>
      </c>
      <c r="E187" s="55" t="s">
        <v>388</v>
      </c>
      <c r="F187" s="55" t="s">
        <v>115</v>
      </c>
      <c r="G187" s="55" t="s">
        <v>161</v>
      </c>
      <c r="H187" s="62" t="s">
        <v>117</v>
      </c>
      <c r="I187" s="55" t="s">
        <v>139</v>
      </c>
      <c r="J187" s="55" t="s">
        <v>302</v>
      </c>
      <c r="K187" s="55"/>
      <c r="L187" s="62" t="s">
        <v>40</v>
      </c>
      <c r="M187" s="55"/>
      <c r="N187" s="55"/>
      <c r="O187" s="55">
        <v>249</v>
      </c>
      <c r="P187" s="55">
        <v>249</v>
      </c>
    </row>
    <row r="188" spans="1:16" ht="14.25">
      <c r="A188" s="55">
        <v>153</v>
      </c>
      <c r="B188" s="55">
        <v>350583278</v>
      </c>
      <c r="C188" s="62" t="s">
        <v>437</v>
      </c>
      <c r="D188" s="55">
        <v>84250</v>
      </c>
      <c r="E188" s="55" t="s">
        <v>83</v>
      </c>
      <c r="F188" s="55" t="s">
        <v>115</v>
      </c>
      <c r="G188" s="55" t="s">
        <v>166</v>
      </c>
      <c r="H188" s="62" t="s">
        <v>117</v>
      </c>
      <c r="I188" s="55" t="s">
        <v>139</v>
      </c>
      <c r="J188" s="55" t="s">
        <v>438</v>
      </c>
      <c r="K188" s="55"/>
      <c r="L188" s="62" t="s">
        <v>40</v>
      </c>
      <c r="M188" s="55"/>
      <c r="N188" s="55"/>
      <c r="O188" s="55">
        <v>212</v>
      </c>
      <c r="P188" s="55">
        <v>212</v>
      </c>
    </row>
    <row r="189" spans="1:16" ht="14.25">
      <c r="A189" s="55">
        <v>154</v>
      </c>
      <c r="B189" s="55">
        <v>350583284</v>
      </c>
      <c r="C189" s="62" t="s">
        <v>439</v>
      </c>
      <c r="D189" s="55">
        <v>84250</v>
      </c>
      <c r="E189" s="55" t="s">
        <v>83</v>
      </c>
      <c r="F189" s="55" t="s">
        <v>115</v>
      </c>
      <c r="G189" s="55" t="s">
        <v>166</v>
      </c>
      <c r="H189" s="62" t="s">
        <v>117</v>
      </c>
      <c r="I189" s="62" t="s">
        <v>123</v>
      </c>
      <c r="J189" s="55" t="s">
        <v>438</v>
      </c>
      <c r="K189" s="55"/>
      <c r="L189" s="62" t="s">
        <v>40</v>
      </c>
      <c r="M189" s="55"/>
      <c r="N189" s="55"/>
      <c r="O189" s="55">
        <v>99</v>
      </c>
      <c r="P189" s="55">
        <v>99</v>
      </c>
    </row>
    <row r="190" spans="1:16" ht="14.25">
      <c r="A190" s="55">
        <v>155</v>
      </c>
      <c r="B190" s="55">
        <v>350524009</v>
      </c>
      <c r="C190" s="62" t="s">
        <v>440</v>
      </c>
      <c r="D190" s="55">
        <v>84414</v>
      </c>
      <c r="E190" s="62" t="s">
        <v>441</v>
      </c>
      <c r="F190" s="55" t="s">
        <v>115</v>
      </c>
      <c r="G190" s="55" t="s">
        <v>157</v>
      </c>
      <c r="H190" s="62" t="s">
        <v>117</v>
      </c>
      <c r="I190" s="55" t="s">
        <v>118</v>
      </c>
      <c r="J190" s="55" t="s">
        <v>442</v>
      </c>
      <c r="K190" s="55">
        <v>0.2</v>
      </c>
      <c r="L190" s="62" t="s">
        <v>40</v>
      </c>
      <c r="M190" s="55">
        <v>350</v>
      </c>
      <c r="N190" s="55">
        <v>500</v>
      </c>
      <c r="O190" s="55">
        <v>370</v>
      </c>
      <c r="P190" s="55">
        <v>870</v>
      </c>
    </row>
    <row r="191" spans="1:16" ht="14.25">
      <c r="A191" s="55">
        <v>156</v>
      </c>
      <c r="B191" s="55"/>
      <c r="C191" s="62" t="s">
        <v>443</v>
      </c>
      <c r="D191" s="55">
        <v>84414</v>
      </c>
      <c r="E191" s="62" t="s">
        <v>441</v>
      </c>
      <c r="F191" s="55" t="s">
        <v>115</v>
      </c>
      <c r="G191" s="62" t="s">
        <v>166</v>
      </c>
      <c r="H191" s="62" t="s">
        <v>158</v>
      </c>
      <c r="I191" s="55" t="s">
        <v>118</v>
      </c>
      <c r="J191" s="55" t="s">
        <v>442</v>
      </c>
      <c r="K191" s="55">
        <v>0.39</v>
      </c>
      <c r="L191" s="62" t="s">
        <v>40</v>
      </c>
      <c r="M191" s="55"/>
      <c r="N191" s="55"/>
      <c r="O191" s="55">
        <v>2276</v>
      </c>
      <c r="P191" s="55">
        <v>2276</v>
      </c>
    </row>
    <row r="192" spans="1:16" ht="14.25">
      <c r="A192" s="55" t="s">
        <v>444</v>
      </c>
      <c r="B192" s="55">
        <v>350524106</v>
      </c>
      <c r="C192" s="62" t="s">
        <v>445</v>
      </c>
      <c r="D192" s="55">
        <v>84574</v>
      </c>
      <c r="E192" s="62" t="s">
        <v>87</v>
      </c>
      <c r="F192" s="55" t="s">
        <v>115</v>
      </c>
      <c r="G192" s="62" t="s">
        <v>166</v>
      </c>
      <c r="H192" s="62" t="s">
        <v>130</v>
      </c>
      <c r="I192" s="62" t="s">
        <v>123</v>
      </c>
      <c r="J192" s="55"/>
      <c r="K192" s="55"/>
      <c r="L192" s="55" t="s">
        <v>89</v>
      </c>
      <c r="M192" s="55">
        <v>120</v>
      </c>
      <c r="N192" s="55">
        <v>124</v>
      </c>
      <c r="O192" s="55">
        <v>105</v>
      </c>
      <c r="P192" s="55">
        <v>232</v>
      </c>
    </row>
    <row r="193" spans="1:16" ht="14.25">
      <c r="A193" s="55" t="s">
        <v>446</v>
      </c>
      <c r="B193" s="55">
        <v>350583201</v>
      </c>
      <c r="C193" s="62" t="s">
        <v>447</v>
      </c>
      <c r="D193" s="55">
        <v>84575</v>
      </c>
      <c r="E193" s="62" t="s">
        <v>85</v>
      </c>
      <c r="F193" s="55" t="s">
        <v>115</v>
      </c>
      <c r="G193" s="62" t="s">
        <v>166</v>
      </c>
      <c r="H193" s="55" t="s">
        <v>335</v>
      </c>
      <c r="I193" s="62" t="s">
        <v>139</v>
      </c>
      <c r="J193" s="55" t="s">
        <v>448</v>
      </c>
      <c r="K193" s="55">
        <v>6.8</v>
      </c>
      <c r="L193" s="55" t="s">
        <v>89</v>
      </c>
      <c r="M193" s="55"/>
      <c r="N193" s="55"/>
      <c r="O193" s="55">
        <v>203</v>
      </c>
      <c r="P193" s="55">
        <v>203</v>
      </c>
    </row>
    <row r="194" spans="1:16" ht="14.25">
      <c r="A194" s="55">
        <v>159</v>
      </c>
      <c r="B194" s="55">
        <v>350583455</v>
      </c>
      <c r="C194" s="62" t="s">
        <v>449</v>
      </c>
      <c r="D194" s="55">
        <v>84575</v>
      </c>
      <c r="E194" s="62" t="s">
        <v>85</v>
      </c>
      <c r="F194" s="55" t="s">
        <v>115</v>
      </c>
      <c r="G194" s="55" t="s">
        <v>166</v>
      </c>
      <c r="H194" s="55" t="s">
        <v>134</v>
      </c>
      <c r="I194" s="62" t="s">
        <v>123</v>
      </c>
      <c r="J194" s="55" t="s">
        <v>448</v>
      </c>
      <c r="K194" s="55"/>
      <c r="L194" s="55" t="s">
        <v>89</v>
      </c>
      <c r="M194" s="55"/>
      <c r="N194" s="55"/>
      <c r="O194" s="55">
        <v>96</v>
      </c>
      <c r="P194" s="55">
        <v>96</v>
      </c>
    </row>
    <row r="195" spans="1:16" ht="14.25">
      <c r="A195" s="55">
        <v>160</v>
      </c>
      <c r="B195" s="55">
        <v>350583348</v>
      </c>
      <c r="C195" s="62" t="s">
        <v>450</v>
      </c>
      <c r="D195" s="55">
        <v>84613</v>
      </c>
      <c r="E195" s="62" t="s">
        <v>88</v>
      </c>
      <c r="F195" s="55" t="s">
        <v>115</v>
      </c>
      <c r="G195" s="55" t="s">
        <v>166</v>
      </c>
      <c r="H195" s="55" t="s">
        <v>134</v>
      </c>
      <c r="I195" s="62" t="s">
        <v>123</v>
      </c>
      <c r="J195" s="55" t="s">
        <v>451</v>
      </c>
      <c r="K195" s="55"/>
      <c r="L195" s="55" t="s">
        <v>89</v>
      </c>
      <c r="M195" s="55"/>
      <c r="N195" s="55"/>
      <c r="O195" s="55">
        <v>26</v>
      </c>
      <c r="P195" s="55">
        <v>26</v>
      </c>
    </row>
    <row r="196" spans="1:16" ht="14.25">
      <c r="A196" s="55">
        <v>161</v>
      </c>
      <c r="B196" s="55"/>
      <c r="C196" s="62" t="s">
        <v>452</v>
      </c>
      <c r="D196" s="55">
        <v>84711</v>
      </c>
      <c r="E196" s="62" t="s">
        <v>90</v>
      </c>
      <c r="F196" s="55" t="s">
        <v>115</v>
      </c>
      <c r="G196" s="62" t="s">
        <v>166</v>
      </c>
      <c r="H196" s="62" t="s">
        <v>130</v>
      </c>
      <c r="I196" s="62" t="s">
        <v>123</v>
      </c>
      <c r="J196" s="55"/>
      <c r="K196" s="55"/>
      <c r="L196" s="55" t="s">
        <v>89</v>
      </c>
      <c r="M196" s="55"/>
      <c r="N196" s="55"/>
      <c r="O196" s="55">
        <v>238</v>
      </c>
      <c r="P196" s="55">
        <v>238</v>
      </c>
    </row>
    <row r="197" spans="1:16" ht="14.25">
      <c r="A197" s="55">
        <v>162</v>
      </c>
      <c r="B197" s="55"/>
      <c r="C197" s="62" t="s">
        <v>453</v>
      </c>
      <c r="D197" s="55">
        <v>84711</v>
      </c>
      <c r="E197" s="62" t="s">
        <v>90</v>
      </c>
      <c r="F197" s="55" t="s">
        <v>115</v>
      </c>
      <c r="G197" s="62" t="s">
        <v>166</v>
      </c>
      <c r="H197" s="62" t="s">
        <v>130</v>
      </c>
      <c r="I197" s="62" t="s">
        <v>123</v>
      </c>
      <c r="J197" s="55"/>
      <c r="K197" s="55"/>
      <c r="L197" s="55" t="s">
        <v>89</v>
      </c>
      <c r="M197" s="55"/>
      <c r="N197" s="55"/>
      <c r="O197" s="55">
        <v>537</v>
      </c>
      <c r="P197" s="55">
        <v>537</v>
      </c>
    </row>
    <row r="198" spans="1:16" ht="14.25">
      <c r="A198" s="55">
        <v>163</v>
      </c>
      <c r="B198" s="55"/>
      <c r="C198" s="62" t="s">
        <v>454</v>
      </c>
      <c r="D198" s="55">
        <v>84711</v>
      </c>
      <c r="E198" s="62" t="s">
        <v>90</v>
      </c>
      <c r="F198" s="55" t="s">
        <v>115</v>
      </c>
      <c r="G198" s="62" t="s">
        <v>166</v>
      </c>
      <c r="H198" s="62" t="s">
        <v>130</v>
      </c>
      <c r="I198" s="62" t="s">
        <v>123</v>
      </c>
      <c r="J198" s="55"/>
      <c r="K198" s="55"/>
      <c r="L198" s="55" t="s">
        <v>89</v>
      </c>
      <c r="M198" s="55"/>
      <c r="N198" s="55"/>
      <c r="O198" s="55">
        <v>253</v>
      </c>
      <c r="P198" s="55">
        <v>253</v>
      </c>
    </row>
    <row r="199" spans="1:16" ht="14.25">
      <c r="A199" s="55">
        <v>164</v>
      </c>
      <c r="B199" s="55"/>
      <c r="C199" s="62" t="s">
        <v>455</v>
      </c>
      <c r="D199" s="55">
        <v>84711</v>
      </c>
      <c r="E199" s="62" t="s">
        <v>90</v>
      </c>
      <c r="F199" s="55" t="s">
        <v>115</v>
      </c>
      <c r="G199" s="62" t="s">
        <v>166</v>
      </c>
      <c r="H199" s="62" t="s">
        <v>130</v>
      </c>
      <c r="I199" s="62" t="s">
        <v>123</v>
      </c>
      <c r="J199" s="55"/>
      <c r="K199" s="55"/>
      <c r="L199" s="55" t="s">
        <v>89</v>
      </c>
      <c r="M199" s="55"/>
      <c r="N199" s="55"/>
      <c r="O199" s="55">
        <v>619</v>
      </c>
      <c r="P199" s="55">
        <v>619</v>
      </c>
    </row>
    <row r="200" spans="1:16" ht="14.25">
      <c r="A200" s="55">
        <v>165</v>
      </c>
      <c r="B200" s="55"/>
      <c r="C200" s="62" t="s">
        <v>456</v>
      </c>
      <c r="D200" s="55">
        <v>84711</v>
      </c>
      <c r="E200" s="62" t="s">
        <v>90</v>
      </c>
      <c r="F200" s="55" t="s">
        <v>115</v>
      </c>
      <c r="G200" s="62" t="s">
        <v>166</v>
      </c>
      <c r="H200" s="62" t="s">
        <v>130</v>
      </c>
      <c r="I200" s="62" t="s">
        <v>123</v>
      </c>
      <c r="J200" s="55"/>
      <c r="K200" s="55"/>
      <c r="L200" s="55" t="s">
        <v>89</v>
      </c>
      <c r="M200" s="55"/>
      <c r="N200" s="55"/>
      <c r="O200" s="55">
        <v>759</v>
      </c>
      <c r="P200" s="55">
        <v>759</v>
      </c>
    </row>
    <row r="201" spans="1:16" ht="14.25">
      <c r="A201" s="55">
        <v>166</v>
      </c>
      <c r="B201" s="55"/>
      <c r="C201" s="62" t="s">
        <v>457</v>
      </c>
      <c r="D201" s="55">
        <v>84711</v>
      </c>
      <c r="E201" s="62" t="s">
        <v>90</v>
      </c>
      <c r="F201" s="55" t="s">
        <v>115</v>
      </c>
      <c r="G201" s="62" t="s">
        <v>166</v>
      </c>
      <c r="H201" s="62" t="s">
        <v>130</v>
      </c>
      <c r="I201" s="62" t="s">
        <v>123</v>
      </c>
      <c r="J201" s="55"/>
      <c r="K201" s="55"/>
      <c r="L201" s="55" t="s">
        <v>89</v>
      </c>
      <c r="M201" s="55"/>
      <c r="N201" s="55"/>
      <c r="O201" s="55">
        <v>800</v>
      </c>
      <c r="P201" s="55">
        <v>800</v>
      </c>
    </row>
    <row r="202" spans="1:16" ht="14.25">
      <c r="A202" s="55">
        <v>167</v>
      </c>
      <c r="B202" s="55">
        <v>350521276</v>
      </c>
      <c r="C202" s="55" t="s">
        <v>458</v>
      </c>
      <c r="D202" s="55">
        <v>84711</v>
      </c>
      <c r="E202" s="62" t="s">
        <v>90</v>
      </c>
      <c r="F202" s="55" t="s">
        <v>115</v>
      </c>
      <c r="G202" s="55" t="s">
        <v>166</v>
      </c>
      <c r="H202" s="62" t="s">
        <v>117</v>
      </c>
      <c r="I202" s="62" t="s">
        <v>123</v>
      </c>
      <c r="J202" s="55"/>
      <c r="K202" s="55"/>
      <c r="L202" s="55" t="s">
        <v>89</v>
      </c>
      <c r="M202" s="55"/>
      <c r="N202" s="55"/>
      <c r="O202" s="55">
        <v>984</v>
      </c>
      <c r="P202" s="55">
        <v>984</v>
      </c>
    </row>
    <row r="203" spans="1:16" ht="14.25">
      <c r="A203" s="55">
        <v>168</v>
      </c>
      <c r="B203" s="55">
        <v>350521275</v>
      </c>
      <c r="C203" s="55" t="s">
        <v>459</v>
      </c>
      <c r="D203" s="55">
        <v>84711</v>
      </c>
      <c r="E203" s="62" t="s">
        <v>90</v>
      </c>
      <c r="F203" s="55" t="s">
        <v>115</v>
      </c>
      <c r="G203" s="62" t="s">
        <v>166</v>
      </c>
      <c r="H203" s="62" t="s">
        <v>130</v>
      </c>
      <c r="I203" s="55" t="s">
        <v>139</v>
      </c>
      <c r="J203" s="55"/>
      <c r="K203" s="55"/>
      <c r="L203" s="55" t="s">
        <v>89</v>
      </c>
      <c r="M203" s="55"/>
      <c r="N203" s="55"/>
      <c r="O203" s="55">
        <v>5320</v>
      </c>
      <c r="P203" s="55">
        <v>5320</v>
      </c>
    </row>
    <row r="204" spans="1:16" ht="14.25">
      <c r="A204" s="55">
        <v>169</v>
      </c>
      <c r="B204" s="55">
        <v>350521264</v>
      </c>
      <c r="C204" s="55" t="s">
        <v>460</v>
      </c>
      <c r="D204" s="55">
        <v>84711</v>
      </c>
      <c r="E204" s="62" t="s">
        <v>90</v>
      </c>
      <c r="F204" s="55" t="s">
        <v>180</v>
      </c>
      <c r="G204" s="62" t="s">
        <v>166</v>
      </c>
      <c r="H204" s="62" t="s">
        <v>130</v>
      </c>
      <c r="I204" s="62" t="s">
        <v>123</v>
      </c>
      <c r="J204" s="55"/>
      <c r="K204" s="55"/>
      <c r="L204" s="55" t="s">
        <v>89</v>
      </c>
      <c r="M204" s="55"/>
      <c r="N204" s="55"/>
      <c r="O204" s="55">
        <v>425</v>
      </c>
      <c r="P204" s="55">
        <v>425</v>
      </c>
    </row>
    <row r="205" spans="1:16" ht="14.25">
      <c r="A205" s="55">
        <v>170</v>
      </c>
      <c r="B205" s="55">
        <v>350521248</v>
      </c>
      <c r="C205" s="55" t="s">
        <v>461</v>
      </c>
      <c r="D205" s="55">
        <v>84711</v>
      </c>
      <c r="E205" s="62" t="s">
        <v>90</v>
      </c>
      <c r="F205" s="55" t="s">
        <v>115</v>
      </c>
      <c r="G205" s="55" t="s">
        <v>166</v>
      </c>
      <c r="H205" s="62" t="s">
        <v>117</v>
      </c>
      <c r="I205" s="55" t="s">
        <v>139</v>
      </c>
      <c r="J205" s="55"/>
      <c r="K205" s="55"/>
      <c r="L205" s="55" t="s">
        <v>89</v>
      </c>
      <c r="M205" s="55"/>
      <c r="N205" s="55"/>
      <c r="O205" s="55">
        <v>1657</v>
      </c>
      <c r="P205" s="55">
        <v>1657</v>
      </c>
    </row>
    <row r="206" spans="1:16" ht="14.25">
      <c r="A206" s="55">
        <v>171</v>
      </c>
      <c r="B206" s="55">
        <v>350521203</v>
      </c>
      <c r="C206" s="55" t="s">
        <v>462</v>
      </c>
      <c r="D206" s="55">
        <v>84711</v>
      </c>
      <c r="E206" s="62" t="s">
        <v>90</v>
      </c>
      <c r="F206" s="55" t="s">
        <v>180</v>
      </c>
      <c r="G206" s="55" t="s">
        <v>166</v>
      </c>
      <c r="H206" s="62" t="s">
        <v>117</v>
      </c>
      <c r="I206" s="62" t="s">
        <v>123</v>
      </c>
      <c r="J206" s="55"/>
      <c r="K206" s="55"/>
      <c r="L206" s="55" t="s">
        <v>89</v>
      </c>
      <c r="M206" s="55"/>
      <c r="N206" s="55"/>
      <c r="O206" s="55">
        <v>481</v>
      </c>
      <c r="P206" s="55">
        <v>481</v>
      </c>
    </row>
    <row r="207" spans="1:16" ht="14.25">
      <c r="A207" s="55">
        <v>172</v>
      </c>
      <c r="B207" s="55">
        <v>350521281</v>
      </c>
      <c r="C207" s="55" t="s">
        <v>463</v>
      </c>
      <c r="D207" s="55">
        <v>84711</v>
      </c>
      <c r="E207" s="62" t="s">
        <v>90</v>
      </c>
      <c r="F207" s="55" t="s">
        <v>115</v>
      </c>
      <c r="G207" s="55" t="s">
        <v>166</v>
      </c>
      <c r="H207" s="62" t="s">
        <v>117</v>
      </c>
      <c r="I207" s="62" t="s">
        <v>123</v>
      </c>
      <c r="J207" s="55"/>
      <c r="K207" s="55"/>
      <c r="L207" s="55" t="s">
        <v>89</v>
      </c>
      <c r="M207" s="55"/>
      <c r="N207" s="55"/>
      <c r="O207" s="55">
        <v>234</v>
      </c>
      <c r="P207" s="55">
        <v>234</v>
      </c>
    </row>
    <row r="208" spans="1:16" ht="15">
      <c r="A208" s="55">
        <v>173</v>
      </c>
      <c r="B208" s="55" t="s">
        <v>420</v>
      </c>
      <c r="C208" s="55" t="s">
        <v>464</v>
      </c>
      <c r="D208" s="55">
        <v>84711</v>
      </c>
      <c r="E208" s="62" t="s">
        <v>90</v>
      </c>
      <c r="F208" s="55" t="s">
        <v>115</v>
      </c>
      <c r="G208" s="55" t="s">
        <v>166</v>
      </c>
      <c r="H208" s="62" t="s">
        <v>158</v>
      </c>
      <c r="I208" s="55" t="s">
        <v>175</v>
      </c>
      <c r="J208" s="55"/>
      <c r="K208" s="334"/>
      <c r="L208" s="55" t="s">
        <v>89</v>
      </c>
      <c r="M208" s="334"/>
      <c r="N208" s="334"/>
      <c r="O208" s="55">
        <v>20270</v>
      </c>
      <c r="P208" s="55">
        <v>20270</v>
      </c>
    </row>
    <row r="209" spans="1:16" ht="14.25">
      <c r="A209" s="55">
        <v>174</v>
      </c>
      <c r="B209" s="55"/>
      <c r="C209" s="55" t="s">
        <v>465</v>
      </c>
      <c r="D209" s="55">
        <v>84711</v>
      </c>
      <c r="E209" s="62" t="s">
        <v>90</v>
      </c>
      <c r="F209" s="55" t="s">
        <v>115</v>
      </c>
      <c r="G209" s="62" t="s">
        <v>166</v>
      </c>
      <c r="H209" s="62" t="s">
        <v>130</v>
      </c>
      <c r="I209" s="62" t="s">
        <v>123</v>
      </c>
      <c r="J209" s="55"/>
      <c r="K209" s="55"/>
      <c r="L209" s="55" t="s">
        <v>89</v>
      </c>
      <c r="M209" s="55"/>
      <c r="N209" s="55"/>
      <c r="O209" s="55">
        <v>377</v>
      </c>
      <c r="P209" s="55">
        <v>377</v>
      </c>
    </row>
    <row r="210" spans="1:16" ht="14.25">
      <c r="A210" s="55">
        <v>175</v>
      </c>
      <c r="B210" s="55"/>
      <c r="C210" s="55" t="s">
        <v>466</v>
      </c>
      <c r="D210" s="55">
        <v>84711</v>
      </c>
      <c r="E210" s="62" t="s">
        <v>90</v>
      </c>
      <c r="F210" s="55" t="s">
        <v>115</v>
      </c>
      <c r="G210" s="62" t="s">
        <v>166</v>
      </c>
      <c r="H210" s="62" t="s">
        <v>117</v>
      </c>
      <c r="I210" s="62" t="s">
        <v>123</v>
      </c>
      <c r="J210" s="55"/>
      <c r="K210" s="55"/>
      <c r="L210" s="55" t="s">
        <v>89</v>
      </c>
      <c r="M210" s="55"/>
      <c r="N210" s="55"/>
      <c r="O210" s="55">
        <v>800</v>
      </c>
      <c r="P210" s="55">
        <v>800</v>
      </c>
    </row>
    <row r="211" spans="1:16" ht="14.25">
      <c r="A211" s="55">
        <v>176</v>
      </c>
      <c r="B211" s="55"/>
      <c r="C211" s="62" t="s">
        <v>467</v>
      </c>
      <c r="D211" s="55">
        <v>84711</v>
      </c>
      <c r="E211" s="62" t="s">
        <v>90</v>
      </c>
      <c r="F211" s="55" t="s">
        <v>115</v>
      </c>
      <c r="G211" s="62" t="s">
        <v>166</v>
      </c>
      <c r="H211" s="62" t="s">
        <v>130</v>
      </c>
      <c r="I211" s="55" t="s">
        <v>139</v>
      </c>
      <c r="J211" s="55"/>
      <c r="K211" s="55"/>
      <c r="L211" s="55" t="s">
        <v>89</v>
      </c>
      <c r="M211" s="55"/>
      <c r="N211" s="55"/>
      <c r="O211" s="55">
        <v>1194</v>
      </c>
      <c r="P211" s="55">
        <v>1194</v>
      </c>
    </row>
    <row r="212" spans="1:16" ht="14.25">
      <c r="A212" s="55">
        <v>177</v>
      </c>
      <c r="B212" s="55"/>
      <c r="C212" s="62" t="s">
        <v>468</v>
      </c>
      <c r="D212" s="55">
        <v>84711</v>
      </c>
      <c r="E212" s="62" t="s">
        <v>90</v>
      </c>
      <c r="F212" s="55" t="s">
        <v>115</v>
      </c>
      <c r="G212" s="62" t="s">
        <v>166</v>
      </c>
      <c r="H212" s="62" t="s">
        <v>130</v>
      </c>
      <c r="I212" s="62" t="s">
        <v>123</v>
      </c>
      <c r="J212" s="55"/>
      <c r="K212" s="55"/>
      <c r="L212" s="55" t="s">
        <v>89</v>
      </c>
      <c r="M212" s="55"/>
      <c r="N212" s="55"/>
      <c r="O212" s="55">
        <v>250</v>
      </c>
      <c r="P212" s="55">
        <v>250</v>
      </c>
    </row>
    <row r="213" spans="1:16" ht="14.25">
      <c r="A213" s="55">
        <v>178</v>
      </c>
      <c r="B213" s="55">
        <v>350582236</v>
      </c>
      <c r="C213" s="55" t="s">
        <v>469</v>
      </c>
      <c r="D213" s="55">
        <v>84711</v>
      </c>
      <c r="E213" s="62" t="s">
        <v>90</v>
      </c>
      <c r="F213" s="55" t="s">
        <v>115</v>
      </c>
      <c r="G213" s="55" t="s">
        <v>166</v>
      </c>
      <c r="H213" s="62" t="s">
        <v>117</v>
      </c>
      <c r="I213" s="62" t="s">
        <v>123</v>
      </c>
      <c r="J213" s="55"/>
      <c r="K213" s="55"/>
      <c r="L213" s="55" t="s">
        <v>89</v>
      </c>
      <c r="M213" s="55"/>
      <c r="N213" s="55"/>
      <c r="O213" s="55">
        <v>638</v>
      </c>
      <c r="P213" s="55">
        <v>638</v>
      </c>
    </row>
    <row r="214" spans="1:16" ht="14.25">
      <c r="A214" s="55">
        <v>179</v>
      </c>
      <c r="B214" s="55">
        <v>350504216</v>
      </c>
      <c r="C214" s="55" t="s">
        <v>470</v>
      </c>
      <c r="D214" s="55">
        <v>84711</v>
      </c>
      <c r="E214" s="62" t="s">
        <v>90</v>
      </c>
      <c r="F214" s="55" t="s">
        <v>115</v>
      </c>
      <c r="G214" s="55" t="s">
        <v>166</v>
      </c>
      <c r="H214" s="62" t="s">
        <v>117</v>
      </c>
      <c r="I214" s="62" t="s">
        <v>123</v>
      </c>
      <c r="J214" s="55"/>
      <c r="K214" s="55"/>
      <c r="L214" s="55" t="s">
        <v>89</v>
      </c>
      <c r="M214" s="55"/>
      <c r="N214" s="55"/>
      <c r="O214" s="55">
        <v>559</v>
      </c>
      <c r="P214" s="55">
        <v>559</v>
      </c>
    </row>
    <row r="215" spans="1:16" ht="14.25">
      <c r="A215" s="55">
        <v>180</v>
      </c>
      <c r="B215" s="55">
        <v>350504203</v>
      </c>
      <c r="C215" s="55" t="s">
        <v>471</v>
      </c>
      <c r="D215" s="55">
        <v>84711</v>
      </c>
      <c r="E215" s="62" t="s">
        <v>90</v>
      </c>
      <c r="F215" s="55" t="s">
        <v>115</v>
      </c>
      <c r="G215" s="55" t="s">
        <v>166</v>
      </c>
      <c r="H215" s="62" t="s">
        <v>117</v>
      </c>
      <c r="I215" s="62" t="s">
        <v>123</v>
      </c>
      <c r="J215" s="55"/>
      <c r="K215" s="55"/>
      <c r="L215" s="55" t="s">
        <v>89</v>
      </c>
      <c r="M215" s="55"/>
      <c r="N215" s="55"/>
      <c r="O215" s="55">
        <v>266</v>
      </c>
      <c r="P215" s="55">
        <v>266</v>
      </c>
    </row>
    <row r="216" spans="1:16" ht="14.25">
      <c r="A216" s="55">
        <v>181</v>
      </c>
      <c r="B216" s="55">
        <v>350504217</v>
      </c>
      <c r="C216" s="55" t="s">
        <v>472</v>
      </c>
      <c r="D216" s="55">
        <v>84711</v>
      </c>
      <c r="E216" s="62" t="s">
        <v>90</v>
      </c>
      <c r="F216" s="55" t="s">
        <v>115</v>
      </c>
      <c r="G216" s="55" t="s">
        <v>166</v>
      </c>
      <c r="H216" s="62" t="s">
        <v>117</v>
      </c>
      <c r="I216" s="62" t="s">
        <v>123</v>
      </c>
      <c r="J216" s="55"/>
      <c r="K216" s="55"/>
      <c r="L216" s="55" t="s">
        <v>89</v>
      </c>
      <c r="M216" s="55"/>
      <c r="N216" s="55">
        <v>211</v>
      </c>
      <c r="O216" s="55">
        <v>102</v>
      </c>
      <c r="P216" s="55">
        <v>313</v>
      </c>
    </row>
    <row r="217" spans="1:16" ht="14.25">
      <c r="A217" s="55">
        <v>182</v>
      </c>
      <c r="B217" s="55">
        <v>350583428</v>
      </c>
      <c r="C217" s="55" t="s">
        <v>473</v>
      </c>
      <c r="D217" s="55">
        <v>84711</v>
      </c>
      <c r="E217" s="62" t="s">
        <v>90</v>
      </c>
      <c r="F217" s="55" t="s">
        <v>115</v>
      </c>
      <c r="G217" s="55" t="s">
        <v>166</v>
      </c>
      <c r="H217" s="62" t="s">
        <v>117</v>
      </c>
      <c r="I217" s="62" t="s">
        <v>123</v>
      </c>
      <c r="J217" s="55"/>
      <c r="K217" s="55"/>
      <c r="L217" s="55" t="s">
        <v>89</v>
      </c>
      <c r="M217" s="55"/>
      <c r="N217" s="55"/>
      <c r="O217" s="55">
        <v>212</v>
      </c>
      <c r="P217" s="55">
        <v>212</v>
      </c>
    </row>
    <row r="218" spans="1:16" ht="14.25">
      <c r="A218" s="55">
        <v>183</v>
      </c>
      <c r="B218" s="55">
        <v>350583386</v>
      </c>
      <c r="C218" s="55" t="s">
        <v>474</v>
      </c>
      <c r="D218" s="55">
        <v>84711</v>
      </c>
      <c r="E218" s="62" t="s">
        <v>90</v>
      </c>
      <c r="F218" s="55" t="s">
        <v>115</v>
      </c>
      <c r="G218" s="55" t="s">
        <v>166</v>
      </c>
      <c r="H218" s="62" t="s">
        <v>117</v>
      </c>
      <c r="I218" s="62" t="s">
        <v>123</v>
      </c>
      <c r="J218" s="55"/>
      <c r="K218" s="55"/>
      <c r="L218" s="55" t="s">
        <v>89</v>
      </c>
      <c r="M218" s="55"/>
      <c r="N218" s="55"/>
      <c r="O218" s="55">
        <v>54</v>
      </c>
      <c r="P218" s="55">
        <v>54</v>
      </c>
    </row>
    <row r="219" spans="1:16" ht="14.25">
      <c r="A219" s="55">
        <v>184</v>
      </c>
      <c r="B219" s="55">
        <v>350583467</v>
      </c>
      <c r="C219" s="55" t="s">
        <v>475</v>
      </c>
      <c r="D219" s="55">
        <v>84711</v>
      </c>
      <c r="E219" s="62" t="s">
        <v>90</v>
      </c>
      <c r="F219" s="55" t="s">
        <v>115</v>
      </c>
      <c r="G219" s="55" t="s">
        <v>166</v>
      </c>
      <c r="H219" s="62" t="s">
        <v>117</v>
      </c>
      <c r="I219" s="62" t="s">
        <v>123</v>
      </c>
      <c r="J219" s="55"/>
      <c r="K219" s="55"/>
      <c r="L219" s="55" t="s">
        <v>89</v>
      </c>
      <c r="M219" s="55"/>
      <c r="N219" s="55"/>
      <c r="O219" s="55">
        <v>467</v>
      </c>
      <c r="P219" s="55">
        <v>467</v>
      </c>
    </row>
    <row r="220" spans="1:16" ht="14.25">
      <c r="A220" s="55">
        <v>185</v>
      </c>
      <c r="B220" s="55">
        <v>350583250</v>
      </c>
      <c r="C220" s="55" t="s">
        <v>476</v>
      </c>
      <c r="D220" s="55">
        <v>84711</v>
      </c>
      <c r="E220" s="62" t="s">
        <v>90</v>
      </c>
      <c r="F220" s="55" t="s">
        <v>115</v>
      </c>
      <c r="G220" s="55" t="s">
        <v>166</v>
      </c>
      <c r="H220" s="62" t="s">
        <v>117</v>
      </c>
      <c r="I220" s="62" t="s">
        <v>123</v>
      </c>
      <c r="J220" s="55"/>
      <c r="K220" s="55"/>
      <c r="L220" s="55" t="s">
        <v>89</v>
      </c>
      <c r="M220" s="55"/>
      <c r="N220" s="55"/>
      <c r="O220" s="55">
        <v>150</v>
      </c>
      <c r="P220" s="55">
        <v>150</v>
      </c>
    </row>
    <row r="221" spans="1:16" ht="14.25">
      <c r="A221" s="55">
        <v>186</v>
      </c>
      <c r="B221" s="55">
        <v>350583351</v>
      </c>
      <c r="C221" s="55" t="s">
        <v>477</v>
      </c>
      <c r="D221" s="55">
        <v>84711</v>
      </c>
      <c r="E221" s="62" t="s">
        <v>90</v>
      </c>
      <c r="F221" s="55" t="s">
        <v>115</v>
      </c>
      <c r="G221" s="55" t="s">
        <v>166</v>
      </c>
      <c r="H221" s="62" t="s">
        <v>117</v>
      </c>
      <c r="I221" s="62" t="s">
        <v>123</v>
      </c>
      <c r="J221" s="55"/>
      <c r="K221" s="55"/>
      <c r="L221" s="55" t="s">
        <v>89</v>
      </c>
      <c r="M221" s="55"/>
      <c r="N221" s="55"/>
      <c r="O221" s="55">
        <v>141</v>
      </c>
      <c r="P221" s="55">
        <v>141</v>
      </c>
    </row>
    <row r="222" spans="1:16" ht="14.25">
      <c r="A222" s="55">
        <v>187</v>
      </c>
      <c r="B222" s="55">
        <v>350583291</v>
      </c>
      <c r="C222" s="55" t="s">
        <v>478</v>
      </c>
      <c r="D222" s="55">
        <v>84711</v>
      </c>
      <c r="E222" s="62" t="s">
        <v>90</v>
      </c>
      <c r="F222" s="55" t="s">
        <v>115</v>
      </c>
      <c r="G222" s="55" t="s">
        <v>166</v>
      </c>
      <c r="H222" s="62" t="s">
        <v>117</v>
      </c>
      <c r="I222" s="62" t="s">
        <v>123</v>
      </c>
      <c r="J222" s="55"/>
      <c r="K222" s="55"/>
      <c r="L222" s="55" t="s">
        <v>89</v>
      </c>
      <c r="M222" s="55"/>
      <c r="N222" s="55"/>
      <c r="O222" s="55">
        <v>558</v>
      </c>
      <c r="P222" s="55">
        <v>558</v>
      </c>
    </row>
    <row r="223" spans="1:16" ht="14.25">
      <c r="A223" s="55">
        <v>188</v>
      </c>
      <c r="B223" s="55">
        <v>350583490</v>
      </c>
      <c r="C223" s="55" t="s">
        <v>479</v>
      </c>
      <c r="D223" s="55">
        <v>84711</v>
      </c>
      <c r="E223" s="62" t="s">
        <v>90</v>
      </c>
      <c r="F223" s="55" t="s">
        <v>115</v>
      </c>
      <c r="G223" s="55" t="s">
        <v>166</v>
      </c>
      <c r="H223" s="62" t="s">
        <v>117</v>
      </c>
      <c r="I223" s="55" t="s">
        <v>139</v>
      </c>
      <c r="J223" s="55"/>
      <c r="K223" s="55"/>
      <c r="L223" s="55" t="s">
        <v>89</v>
      </c>
      <c r="M223" s="55"/>
      <c r="N223" s="55"/>
      <c r="O223" s="55">
        <v>1382</v>
      </c>
      <c r="P223" s="55">
        <v>1382</v>
      </c>
    </row>
    <row r="224" spans="1:16" ht="14.25">
      <c r="A224" s="55">
        <v>189</v>
      </c>
      <c r="B224" s="55"/>
      <c r="C224" s="55" t="s">
        <v>480</v>
      </c>
      <c r="D224" s="55">
        <v>84711</v>
      </c>
      <c r="E224" s="62" t="s">
        <v>90</v>
      </c>
      <c r="F224" s="55" t="s">
        <v>115</v>
      </c>
      <c r="G224" s="62" t="s">
        <v>166</v>
      </c>
      <c r="H224" s="62" t="s">
        <v>130</v>
      </c>
      <c r="I224" s="55" t="s">
        <v>139</v>
      </c>
      <c r="J224" s="55"/>
      <c r="K224" s="55"/>
      <c r="L224" s="55" t="s">
        <v>89</v>
      </c>
      <c r="M224" s="55"/>
      <c r="N224" s="55"/>
      <c r="O224" s="55">
        <v>1300</v>
      </c>
      <c r="P224" s="55">
        <v>1300</v>
      </c>
    </row>
    <row r="225" spans="1:16" ht="14.25">
      <c r="A225" s="55">
        <v>190</v>
      </c>
      <c r="B225" s="55"/>
      <c r="C225" s="55" t="s">
        <v>481</v>
      </c>
      <c r="D225" s="55">
        <v>84711</v>
      </c>
      <c r="E225" s="62" t="s">
        <v>90</v>
      </c>
      <c r="F225" s="55" t="s">
        <v>115</v>
      </c>
      <c r="G225" s="62" t="s">
        <v>166</v>
      </c>
      <c r="H225" s="55" t="s">
        <v>335</v>
      </c>
      <c r="I225" s="62" t="s">
        <v>123</v>
      </c>
      <c r="J225" s="55"/>
      <c r="K225" s="55"/>
      <c r="L225" s="55" t="s">
        <v>89</v>
      </c>
      <c r="M225" s="55"/>
      <c r="N225" s="55"/>
      <c r="O225" s="55">
        <v>484</v>
      </c>
      <c r="P225" s="55">
        <v>484</v>
      </c>
    </row>
    <row r="226" spans="1:16" ht="22.5">
      <c r="A226" s="55">
        <v>191</v>
      </c>
      <c r="B226" s="55"/>
      <c r="C226" s="55" t="s">
        <v>482</v>
      </c>
      <c r="D226" s="55">
        <v>84711</v>
      </c>
      <c r="E226" s="62" t="s">
        <v>90</v>
      </c>
      <c r="F226" s="55" t="s">
        <v>115</v>
      </c>
      <c r="G226" s="62" t="s">
        <v>166</v>
      </c>
      <c r="H226" s="62" t="s">
        <v>130</v>
      </c>
      <c r="I226" s="62" t="s">
        <v>123</v>
      </c>
      <c r="J226" s="55"/>
      <c r="K226" s="55"/>
      <c r="L226" s="55" t="s">
        <v>89</v>
      </c>
      <c r="M226" s="55"/>
      <c r="N226" s="55"/>
      <c r="O226" s="55">
        <v>941</v>
      </c>
      <c r="P226" s="55">
        <v>941</v>
      </c>
    </row>
    <row r="227" spans="1:16" ht="14.25">
      <c r="A227" s="55">
        <v>192</v>
      </c>
      <c r="B227" s="55"/>
      <c r="C227" s="62" t="s">
        <v>483</v>
      </c>
      <c r="D227" s="55">
        <v>84711</v>
      </c>
      <c r="E227" s="62" t="s">
        <v>90</v>
      </c>
      <c r="F227" s="62" t="s">
        <v>133</v>
      </c>
      <c r="G227" s="62" t="s">
        <v>166</v>
      </c>
      <c r="H227" s="62" t="s">
        <v>130</v>
      </c>
      <c r="I227" s="62" t="s">
        <v>139</v>
      </c>
      <c r="J227" s="55"/>
      <c r="K227" s="55"/>
      <c r="L227" s="55" t="s">
        <v>89</v>
      </c>
      <c r="M227" s="55"/>
      <c r="N227" s="55"/>
      <c r="O227" s="55">
        <v>1508</v>
      </c>
      <c r="P227" s="55">
        <v>1508</v>
      </c>
    </row>
    <row r="228" spans="1:16" ht="14.25">
      <c r="A228" s="55">
        <v>193</v>
      </c>
      <c r="B228" s="55"/>
      <c r="C228" s="62" t="s">
        <v>484</v>
      </c>
      <c r="D228" s="55">
        <v>84711</v>
      </c>
      <c r="E228" s="62" t="s">
        <v>90</v>
      </c>
      <c r="F228" s="62" t="s">
        <v>133</v>
      </c>
      <c r="G228" s="62" t="s">
        <v>166</v>
      </c>
      <c r="H228" s="62" t="s">
        <v>130</v>
      </c>
      <c r="I228" s="62" t="s">
        <v>139</v>
      </c>
      <c r="J228" s="55"/>
      <c r="K228" s="55"/>
      <c r="L228" s="55" t="s">
        <v>89</v>
      </c>
      <c r="M228" s="55"/>
      <c r="N228" s="55"/>
      <c r="O228" s="55">
        <v>1611</v>
      </c>
      <c r="P228" s="55">
        <v>1611</v>
      </c>
    </row>
    <row r="229" spans="1:16" ht="14.25">
      <c r="A229" s="55">
        <v>194</v>
      </c>
      <c r="B229" s="55"/>
      <c r="C229" s="62" t="s">
        <v>485</v>
      </c>
      <c r="D229" s="55">
        <v>84711</v>
      </c>
      <c r="E229" s="62" t="s">
        <v>90</v>
      </c>
      <c r="F229" s="55" t="s">
        <v>115</v>
      </c>
      <c r="G229" s="62" t="s">
        <v>166</v>
      </c>
      <c r="H229" s="62" t="s">
        <v>117</v>
      </c>
      <c r="I229" s="62" t="s">
        <v>139</v>
      </c>
      <c r="J229" s="55"/>
      <c r="K229" s="55"/>
      <c r="L229" s="55" t="s">
        <v>89</v>
      </c>
      <c r="M229" s="55"/>
      <c r="N229" s="55"/>
      <c r="O229" s="55">
        <v>2600</v>
      </c>
      <c r="P229" s="55">
        <v>2600</v>
      </c>
    </row>
    <row r="230" spans="1:16" ht="14.25">
      <c r="A230" s="55">
        <v>195</v>
      </c>
      <c r="B230" s="55"/>
      <c r="C230" s="62" t="s">
        <v>486</v>
      </c>
      <c r="D230" s="55">
        <v>84711</v>
      </c>
      <c r="E230" s="62" t="s">
        <v>90</v>
      </c>
      <c r="F230" s="55" t="s">
        <v>115</v>
      </c>
      <c r="G230" s="62" t="s">
        <v>166</v>
      </c>
      <c r="H230" s="62" t="s">
        <v>117</v>
      </c>
      <c r="I230" s="62" t="s">
        <v>139</v>
      </c>
      <c r="J230" s="55"/>
      <c r="K230" s="55"/>
      <c r="L230" s="55" t="s">
        <v>89</v>
      </c>
      <c r="M230" s="55"/>
      <c r="N230" s="55"/>
      <c r="O230" s="55">
        <v>4000</v>
      </c>
      <c r="P230" s="55">
        <v>4000</v>
      </c>
    </row>
    <row r="231" spans="1:16" ht="14.25">
      <c r="A231" s="55">
        <v>196</v>
      </c>
      <c r="B231" s="55">
        <v>350505218</v>
      </c>
      <c r="C231" s="55" t="s">
        <v>487</v>
      </c>
      <c r="D231" s="55">
        <v>84711</v>
      </c>
      <c r="E231" s="62" t="s">
        <v>90</v>
      </c>
      <c r="F231" s="55" t="s">
        <v>115</v>
      </c>
      <c r="G231" s="55" t="s">
        <v>166</v>
      </c>
      <c r="H231" s="62" t="s">
        <v>117</v>
      </c>
      <c r="I231" s="62" t="s">
        <v>123</v>
      </c>
      <c r="J231" s="55"/>
      <c r="K231" s="55"/>
      <c r="L231" s="55" t="s">
        <v>89</v>
      </c>
      <c r="M231" s="55"/>
      <c r="N231" s="55"/>
      <c r="O231" s="55">
        <v>314</v>
      </c>
      <c r="P231" s="55">
        <v>314</v>
      </c>
    </row>
    <row r="232" spans="1:16" ht="14.25">
      <c r="A232" s="55">
        <v>197</v>
      </c>
      <c r="B232" s="55"/>
      <c r="C232" s="62" t="s">
        <v>488</v>
      </c>
      <c r="D232" s="55">
        <v>84711</v>
      </c>
      <c r="E232" s="62" t="s">
        <v>90</v>
      </c>
      <c r="F232" s="55" t="s">
        <v>115</v>
      </c>
      <c r="G232" s="62" t="s">
        <v>166</v>
      </c>
      <c r="H232" s="62" t="s">
        <v>117</v>
      </c>
      <c r="I232" s="62" t="s">
        <v>123</v>
      </c>
      <c r="J232" s="55"/>
      <c r="K232" s="55"/>
      <c r="L232" s="55" t="s">
        <v>89</v>
      </c>
      <c r="M232" s="55"/>
      <c r="N232" s="55"/>
      <c r="O232" s="55">
        <v>561</v>
      </c>
      <c r="P232" s="55">
        <v>561</v>
      </c>
    </row>
    <row r="233" spans="1:16" ht="14.25">
      <c r="A233" s="55">
        <v>198</v>
      </c>
      <c r="B233" s="55"/>
      <c r="C233" s="62" t="s">
        <v>489</v>
      </c>
      <c r="D233" s="55">
        <v>84711</v>
      </c>
      <c r="E233" s="62" t="s">
        <v>90</v>
      </c>
      <c r="F233" s="55" t="s">
        <v>115</v>
      </c>
      <c r="G233" s="62" t="s">
        <v>166</v>
      </c>
      <c r="H233" s="62" t="s">
        <v>130</v>
      </c>
      <c r="I233" s="62" t="s">
        <v>139</v>
      </c>
      <c r="J233" s="55"/>
      <c r="K233" s="55"/>
      <c r="L233" s="55" t="s">
        <v>89</v>
      </c>
      <c r="M233" s="55"/>
      <c r="N233" s="55"/>
      <c r="O233" s="55">
        <v>1452</v>
      </c>
      <c r="P233" s="55">
        <v>1452</v>
      </c>
    </row>
    <row r="234" spans="1:16" ht="14.25">
      <c r="A234" s="55">
        <v>199</v>
      </c>
      <c r="B234" s="55"/>
      <c r="C234" s="62" t="s">
        <v>490</v>
      </c>
      <c r="D234" s="55">
        <v>84711</v>
      </c>
      <c r="E234" s="62" t="s">
        <v>90</v>
      </c>
      <c r="F234" s="55" t="s">
        <v>115</v>
      </c>
      <c r="G234" s="62" t="s">
        <v>166</v>
      </c>
      <c r="H234" s="62" t="s">
        <v>117</v>
      </c>
      <c r="I234" s="62" t="s">
        <v>139</v>
      </c>
      <c r="J234" s="55"/>
      <c r="K234" s="55"/>
      <c r="L234" s="55" t="s">
        <v>89</v>
      </c>
      <c r="M234" s="55"/>
      <c r="N234" s="55"/>
      <c r="O234" s="55">
        <v>3960</v>
      </c>
      <c r="P234" s="55">
        <v>3960</v>
      </c>
    </row>
    <row r="235" spans="1:16" ht="14.25">
      <c r="A235" s="55">
        <v>200</v>
      </c>
      <c r="B235" s="55"/>
      <c r="C235" s="262" t="s">
        <v>491</v>
      </c>
      <c r="D235" s="55">
        <v>84711</v>
      </c>
      <c r="E235" s="62" t="s">
        <v>90</v>
      </c>
      <c r="F235" s="55" t="s">
        <v>115</v>
      </c>
      <c r="G235" s="62" t="s">
        <v>166</v>
      </c>
      <c r="H235" s="62" t="s">
        <v>130</v>
      </c>
      <c r="I235" s="55" t="s">
        <v>139</v>
      </c>
      <c r="J235" s="55"/>
      <c r="K235" s="55"/>
      <c r="L235" s="55" t="s">
        <v>89</v>
      </c>
      <c r="M235" s="55"/>
      <c r="N235" s="55"/>
      <c r="O235" s="55">
        <v>2685</v>
      </c>
      <c r="P235" s="55">
        <v>2685</v>
      </c>
    </row>
    <row r="236" spans="1:16" ht="14.25">
      <c r="A236" s="55">
        <v>201</v>
      </c>
      <c r="B236" s="55"/>
      <c r="C236" s="262" t="s">
        <v>492</v>
      </c>
      <c r="D236" s="55">
        <v>84711</v>
      </c>
      <c r="E236" s="62" t="s">
        <v>90</v>
      </c>
      <c r="F236" s="55" t="s">
        <v>115</v>
      </c>
      <c r="G236" s="62" t="s">
        <v>166</v>
      </c>
      <c r="H236" s="62" t="s">
        <v>130</v>
      </c>
      <c r="I236" s="55" t="s">
        <v>139</v>
      </c>
      <c r="J236" s="55"/>
      <c r="K236" s="55"/>
      <c r="L236" s="55" t="s">
        <v>89</v>
      </c>
      <c r="M236" s="55"/>
      <c r="N236" s="55"/>
      <c r="O236" s="55">
        <v>4169</v>
      </c>
      <c r="P236" s="55">
        <v>4169</v>
      </c>
    </row>
    <row r="237" spans="1:16" ht="14.25">
      <c r="A237" s="55">
        <v>202</v>
      </c>
      <c r="B237" s="55"/>
      <c r="C237" s="59" t="s">
        <v>493</v>
      </c>
      <c r="D237" s="55">
        <v>84711</v>
      </c>
      <c r="E237" s="62" t="s">
        <v>90</v>
      </c>
      <c r="F237" s="55" t="s">
        <v>115</v>
      </c>
      <c r="G237" s="62" t="s">
        <v>166</v>
      </c>
      <c r="H237" s="62" t="s">
        <v>130</v>
      </c>
      <c r="I237" s="55" t="s">
        <v>139</v>
      </c>
      <c r="J237" s="55"/>
      <c r="K237" s="55"/>
      <c r="L237" s="55" t="s">
        <v>89</v>
      </c>
      <c r="M237" s="55"/>
      <c r="N237" s="55"/>
      <c r="O237" s="55">
        <v>5831</v>
      </c>
      <c r="P237" s="55">
        <v>5831</v>
      </c>
    </row>
    <row r="238" spans="1:16" ht="14.25">
      <c r="A238" s="55">
        <v>203</v>
      </c>
      <c r="B238" s="55"/>
      <c r="C238" s="262" t="s">
        <v>494</v>
      </c>
      <c r="D238" s="55">
        <v>84711</v>
      </c>
      <c r="E238" s="62" t="s">
        <v>90</v>
      </c>
      <c r="F238" s="55" t="s">
        <v>115</v>
      </c>
      <c r="G238" s="62" t="s">
        <v>166</v>
      </c>
      <c r="H238" s="62" t="s">
        <v>130</v>
      </c>
      <c r="I238" s="55" t="s">
        <v>139</v>
      </c>
      <c r="J238" s="55"/>
      <c r="K238" s="55"/>
      <c r="L238" s="55" t="s">
        <v>89</v>
      </c>
      <c r="M238" s="55"/>
      <c r="N238" s="55"/>
      <c r="O238" s="55">
        <v>3631</v>
      </c>
      <c r="P238" s="55">
        <v>3631</v>
      </c>
    </row>
    <row r="239" spans="1:16" ht="14.25">
      <c r="A239" s="55">
        <v>204</v>
      </c>
      <c r="B239" s="55">
        <v>350581206</v>
      </c>
      <c r="C239" s="55" t="s">
        <v>495</v>
      </c>
      <c r="D239" s="55">
        <v>84711</v>
      </c>
      <c r="E239" s="62" t="s">
        <v>90</v>
      </c>
      <c r="F239" s="55" t="s">
        <v>115</v>
      </c>
      <c r="G239" s="55" t="s">
        <v>166</v>
      </c>
      <c r="H239" s="62" t="s">
        <v>397</v>
      </c>
      <c r="I239" s="55" t="s">
        <v>139</v>
      </c>
      <c r="J239" s="55"/>
      <c r="K239" s="55"/>
      <c r="L239" s="55" t="s">
        <v>89</v>
      </c>
      <c r="M239" s="55"/>
      <c r="N239" s="55"/>
      <c r="O239" s="55">
        <v>5370</v>
      </c>
      <c r="P239" s="55">
        <v>5370</v>
      </c>
    </row>
    <row r="240" spans="1:16" ht="14.25">
      <c r="A240" s="55">
        <v>205</v>
      </c>
      <c r="B240" s="55">
        <v>350581209</v>
      </c>
      <c r="C240" s="55" t="s">
        <v>496</v>
      </c>
      <c r="D240" s="55">
        <v>84711</v>
      </c>
      <c r="E240" s="62" t="s">
        <v>90</v>
      </c>
      <c r="F240" s="55" t="s">
        <v>115</v>
      </c>
      <c r="G240" s="55" t="s">
        <v>166</v>
      </c>
      <c r="H240" s="62" t="s">
        <v>397</v>
      </c>
      <c r="I240" s="55" t="s">
        <v>139</v>
      </c>
      <c r="J240" s="55"/>
      <c r="K240" s="55"/>
      <c r="L240" s="55" t="s">
        <v>89</v>
      </c>
      <c r="M240" s="55"/>
      <c r="N240" s="55">
        <v>426</v>
      </c>
      <c r="O240" s="55">
        <v>1559</v>
      </c>
      <c r="P240" s="55">
        <v>1985</v>
      </c>
    </row>
    <row r="241" spans="1:16" ht="14.25">
      <c r="A241" s="55">
        <v>206</v>
      </c>
      <c r="B241" s="55">
        <v>350581207</v>
      </c>
      <c r="C241" s="55" t="s">
        <v>497</v>
      </c>
      <c r="D241" s="55">
        <v>84711</v>
      </c>
      <c r="E241" s="62" t="s">
        <v>90</v>
      </c>
      <c r="F241" s="55" t="s">
        <v>115</v>
      </c>
      <c r="G241" s="55" t="s">
        <v>166</v>
      </c>
      <c r="H241" s="62" t="s">
        <v>397</v>
      </c>
      <c r="I241" s="55" t="s">
        <v>139</v>
      </c>
      <c r="J241" s="55"/>
      <c r="K241" s="55"/>
      <c r="L241" s="55" t="s">
        <v>89</v>
      </c>
      <c r="M241" s="55"/>
      <c r="N241" s="55"/>
      <c r="O241" s="55">
        <v>6333</v>
      </c>
      <c r="P241" s="55">
        <v>6333</v>
      </c>
    </row>
    <row r="242" spans="1:16" ht="14.25">
      <c r="A242" s="55">
        <v>207</v>
      </c>
      <c r="B242" s="55"/>
      <c r="C242" s="55" t="s">
        <v>498</v>
      </c>
      <c r="D242" s="55">
        <v>84711</v>
      </c>
      <c r="E242" s="62" t="s">
        <v>90</v>
      </c>
      <c r="F242" s="55" t="s">
        <v>115</v>
      </c>
      <c r="G242" s="55" t="s">
        <v>166</v>
      </c>
      <c r="H242" s="62" t="s">
        <v>397</v>
      </c>
      <c r="I242" s="62" t="s">
        <v>123</v>
      </c>
      <c r="J242" s="55"/>
      <c r="K242" s="55"/>
      <c r="L242" s="55" t="s">
        <v>89</v>
      </c>
      <c r="M242" s="55"/>
      <c r="N242" s="55"/>
      <c r="O242" s="55">
        <v>272</v>
      </c>
      <c r="P242" s="55">
        <v>272</v>
      </c>
    </row>
    <row r="243" spans="1:16" ht="14.25">
      <c r="A243" s="55">
        <v>208</v>
      </c>
      <c r="B243" s="55">
        <v>350525234</v>
      </c>
      <c r="C243" s="55" t="s">
        <v>499</v>
      </c>
      <c r="D243" s="55">
        <v>84711</v>
      </c>
      <c r="E243" s="62" t="s">
        <v>90</v>
      </c>
      <c r="F243" s="55" t="s">
        <v>115</v>
      </c>
      <c r="G243" s="55" t="s">
        <v>166</v>
      </c>
      <c r="H243" s="62" t="s">
        <v>117</v>
      </c>
      <c r="I243" s="55" t="s">
        <v>139</v>
      </c>
      <c r="J243" s="55"/>
      <c r="K243" s="55"/>
      <c r="L243" s="55" t="s">
        <v>89</v>
      </c>
      <c r="M243" s="55"/>
      <c r="N243" s="55"/>
      <c r="O243" s="55">
        <v>1060</v>
      </c>
      <c r="P243" s="55">
        <v>1060</v>
      </c>
    </row>
    <row r="244" spans="1:16" ht="14.25">
      <c r="A244" s="55">
        <v>209</v>
      </c>
      <c r="B244" s="55">
        <v>350525227</v>
      </c>
      <c r="C244" s="55" t="s">
        <v>500</v>
      </c>
      <c r="D244" s="55">
        <v>84711</v>
      </c>
      <c r="E244" s="62" t="s">
        <v>90</v>
      </c>
      <c r="F244" s="55" t="s">
        <v>115</v>
      </c>
      <c r="G244" s="55" t="s">
        <v>166</v>
      </c>
      <c r="H244" s="62" t="s">
        <v>117</v>
      </c>
      <c r="I244" s="62" t="s">
        <v>123</v>
      </c>
      <c r="J244" s="55"/>
      <c r="K244" s="55"/>
      <c r="L244" s="55" t="s">
        <v>89</v>
      </c>
      <c r="M244" s="55"/>
      <c r="N244" s="55"/>
      <c r="O244" s="55">
        <v>38</v>
      </c>
      <c r="P244" s="55">
        <v>38</v>
      </c>
    </row>
    <row r="245" spans="1:16" ht="14.25">
      <c r="A245" s="55">
        <v>210</v>
      </c>
      <c r="B245" s="55">
        <v>350525241</v>
      </c>
      <c r="C245" s="55" t="s">
        <v>501</v>
      </c>
      <c r="D245" s="55">
        <v>84711</v>
      </c>
      <c r="E245" s="62" t="s">
        <v>90</v>
      </c>
      <c r="F245" s="55" t="s">
        <v>115</v>
      </c>
      <c r="G245" s="55" t="s">
        <v>166</v>
      </c>
      <c r="H245" s="62" t="s">
        <v>117</v>
      </c>
      <c r="I245" s="62" t="s">
        <v>123</v>
      </c>
      <c r="J245" s="55"/>
      <c r="K245" s="55"/>
      <c r="L245" s="55" t="s">
        <v>89</v>
      </c>
      <c r="M245" s="55"/>
      <c r="N245" s="55"/>
      <c r="O245" s="55">
        <v>45</v>
      </c>
      <c r="P245" s="55">
        <v>45</v>
      </c>
    </row>
    <row r="246" spans="1:16" ht="14.25">
      <c r="A246" s="55">
        <v>211</v>
      </c>
      <c r="B246" s="55">
        <v>350525224</v>
      </c>
      <c r="C246" s="55" t="s">
        <v>502</v>
      </c>
      <c r="D246" s="55">
        <v>84711</v>
      </c>
      <c r="E246" s="62" t="s">
        <v>90</v>
      </c>
      <c r="F246" s="55" t="s">
        <v>115</v>
      </c>
      <c r="G246" s="55" t="s">
        <v>166</v>
      </c>
      <c r="H246" s="62" t="s">
        <v>117</v>
      </c>
      <c r="I246" s="62" t="s">
        <v>123</v>
      </c>
      <c r="J246" s="55"/>
      <c r="K246" s="55"/>
      <c r="L246" s="55" t="s">
        <v>89</v>
      </c>
      <c r="M246" s="55"/>
      <c r="N246" s="55"/>
      <c r="O246" s="55">
        <v>30</v>
      </c>
      <c r="P246" s="55">
        <v>30</v>
      </c>
    </row>
    <row r="247" spans="1:16" ht="14.25">
      <c r="A247" s="55">
        <v>212</v>
      </c>
      <c r="B247" s="55">
        <v>350525236</v>
      </c>
      <c r="C247" s="55" t="s">
        <v>503</v>
      </c>
      <c r="D247" s="55">
        <v>84711</v>
      </c>
      <c r="E247" s="62" t="s">
        <v>90</v>
      </c>
      <c r="F247" s="55" t="s">
        <v>115</v>
      </c>
      <c r="G247" s="55" t="s">
        <v>166</v>
      </c>
      <c r="H247" s="62" t="s">
        <v>117</v>
      </c>
      <c r="I247" s="62" t="s">
        <v>123</v>
      </c>
      <c r="J247" s="55"/>
      <c r="K247" s="55"/>
      <c r="L247" s="55" t="s">
        <v>89</v>
      </c>
      <c r="M247" s="55"/>
      <c r="N247" s="55"/>
      <c r="O247" s="55">
        <v>139</v>
      </c>
      <c r="P247" s="55">
        <v>139</v>
      </c>
    </row>
    <row r="248" spans="1:16" ht="14.25">
      <c r="A248" s="55">
        <v>213</v>
      </c>
      <c r="B248" s="55">
        <v>350525269</v>
      </c>
      <c r="C248" s="55" t="s">
        <v>504</v>
      </c>
      <c r="D248" s="55">
        <v>84711</v>
      </c>
      <c r="E248" s="62" t="s">
        <v>90</v>
      </c>
      <c r="F248" s="55" t="s">
        <v>115</v>
      </c>
      <c r="G248" s="62" t="s">
        <v>166</v>
      </c>
      <c r="H248" s="62" t="s">
        <v>130</v>
      </c>
      <c r="I248" s="62" t="s">
        <v>123</v>
      </c>
      <c r="J248" s="55"/>
      <c r="K248" s="55"/>
      <c r="L248" s="55" t="s">
        <v>89</v>
      </c>
      <c r="M248" s="55"/>
      <c r="N248" s="55"/>
      <c r="O248" s="55">
        <v>49</v>
      </c>
      <c r="P248" s="55">
        <v>49</v>
      </c>
    </row>
    <row r="249" spans="1:16" ht="14.25">
      <c r="A249" s="55">
        <v>214</v>
      </c>
      <c r="B249" s="55">
        <v>350525273</v>
      </c>
      <c r="C249" s="55" t="s">
        <v>505</v>
      </c>
      <c r="D249" s="55">
        <v>84711</v>
      </c>
      <c r="E249" s="62" t="s">
        <v>90</v>
      </c>
      <c r="F249" s="55" t="s">
        <v>115</v>
      </c>
      <c r="G249" s="55" t="s">
        <v>166</v>
      </c>
      <c r="H249" s="62" t="s">
        <v>117</v>
      </c>
      <c r="I249" s="62" t="s">
        <v>123</v>
      </c>
      <c r="J249" s="55"/>
      <c r="K249" s="55"/>
      <c r="L249" s="55" t="s">
        <v>89</v>
      </c>
      <c r="M249" s="55"/>
      <c r="N249" s="55"/>
      <c r="O249" s="55">
        <v>228</v>
      </c>
      <c r="P249" s="55">
        <v>228</v>
      </c>
    </row>
    <row r="250" spans="1:16" ht="22.5">
      <c r="A250" s="55">
        <v>215</v>
      </c>
      <c r="B250" s="55"/>
      <c r="C250" s="55" t="s">
        <v>506</v>
      </c>
      <c r="D250" s="55">
        <v>84711</v>
      </c>
      <c r="E250" s="62" t="s">
        <v>90</v>
      </c>
      <c r="F250" s="55" t="s">
        <v>115</v>
      </c>
      <c r="G250" s="62" t="s">
        <v>166</v>
      </c>
      <c r="H250" s="62" t="s">
        <v>130</v>
      </c>
      <c r="I250" s="62" t="s">
        <v>123</v>
      </c>
      <c r="J250" s="55"/>
      <c r="K250" s="55"/>
      <c r="L250" s="55" t="s">
        <v>89</v>
      </c>
      <c r="M250" s="55"/>
      <c r="N250" s="55"/>
      <c r="O250" s="55">
        <v>199</v>
      </c>
      <c r="P250" s="55">
        <v>199</v>
      </c>
    </row>
    <row r="251" spans="1:16" ht="22.5">
      <c r="A251" s="55">
        <v>216</v>
      </c>
      <c r="B251" s="55"/>
      <c r="C251" s="55" t="s">
        <v>507</v>
      </c>
      <c r="D251" s="55">
        <v>84711</v>
      </c>
      <c r="E251" s="62" t="s">
        <v>90</v>
      </c>
      <c r="F251" s="55" t="s">
        <v>115</v>
      </c>
      <c r="G251" s="62" t="s">
        <v>166</v>
      </c>
      <c r="H251" s="62" t="s">
        <v>117</v>
      </c>
      <c r="I251" s="62" t="s">
        <v>123</v>
      </c>
      <c r="J251" s="55"/>
      <c r="K251" s="55"/>
      <c r="L251" s="55" t="s">
        <v>89</v>
      </c>
      <c r="M251" s="55"/>
      <c r="N251" s="55"/>
      <c r="O251" s="55">
        <v>33</v>
      </c>
      <c r="P251" s="55">
        <v>33</v>
      </c>
    </row>
    <row r="252" spans="1:16" ht="22.5">
      <c r="A252" s="55">
        <v>217</v>
      </c>
      <c r="B252" s="55"/>
      <c r="C252" s="55" t="s">
        <v>508</v>
      </c>
      <c r="D252" s="55">
        <v>84711</v>
      </c>
      <c r="E252" s="62" t="s">
        <v>90</v>
      </c>
      <c r="F252" s="55" t="s">
        <v>115</v>
      </c>
      <c r="G252" s="62" t="s">
        <v>166</v>
      </c>
      <c r="H252" s="62" t="s">
        <v>117</v>
      </c>
      <c r="I252" s="62" t="s">
        <v>123</v>
      </c>
      <c r="J252" s="55"/>
      <c r="K252" s="55"/>
      <c r="L252" s="55" t="s">
        <v>89</v>
      </c>
      <c r="M252" s="55"/>
      <c r="N252" s="55"/>
      <c r="O252" s="55">
        <v>256</v>
      </c>
      <c r="P252" s="55">
        <v>256</v>
      </c>
    </row>
    <row r="253" spans="1:16" ht="14.25">
      <c r="A253" s="55">
        <v>218</v>
      </c>
      <c r="B253" s="55"/>
      <c r="C253" s="62" t="s">
        <v>509</v>
      </c>
      <c r="D253" s="55">
        <v>84711</v>
      </c>
      <c r="E253" s="62" t="s">
        <v>90</v>
      </c>
      <c r="F253" s="55" t="s">
        <v>115</v>
      </c>
      <c r="G253" s="62" t="s">
        <v>166</v>
      </c>
      <c r="H253" s="62" t="s">
        <v>130</v>
      </c>
      <c r="I253" s="62" t="s">
        <v>139</v>
      </c>
      <c r="J253" s="55"/>
      <c r="K253" s="55"/>
      <c r="L253" s="55" t="s">
        <v>89</v>
      </c>
      <c r="M253" s="55"/>
      <c r="N253" s="55"/>
      <c r="O253" s="55">
        <v>1322</v>
      </c>
      <c r="P253" s="55">
        <v>1322</v>
      </c>
    </row>
    <row r="254" spans="1:16" ht="14.25">
      <c r="A254" s="55">
        <v>219</v>
      </c>
      <c r="B254" s="55"/>
      <c r="C254" s="62" t="s">
        <v>510</v>
      </c>
      <c r="D254" s="55">
        <v>84711</v>
      </c>
      <c r="E254" s="62" t="s">
        <v>90</v>
      </c>
      <c r="F254" s="55" t="s">
        <v>115</v>
      </c>
      <c r="G254" s="62" t="s">
        <v>166</v>
      </c>
      <c r="H254" s="62" t="s">
        <v>130</v>
      </c>
      <c r="I254" s="62" t="s">
        <v>123</v>
      </c>
      <c r="J254" s="55"/>
      <c r="K254" s="55"/>
      <c r="L254" s="55" t="s">
        <v>89</v>
      </c>
      <c r="M254" s="55"/>
      <c r="N254" s="55"/>
      <c r="O254" s="55">
        <v>527</v>
      </c>
      <c r="P254" s="55">
        <v>527</v>
      </c>
    </row>
    <row r="255" spans="1:16" ht="14.25">
      <c r="A255" s="55" t="s">
        <v>511</v>
      </c>
      <c r="B255" s="55">
        <v>350500001</v>
      </c>
      <c r="C255" s="62" t="s">
        <v>512</v>
      </c>
      <c r="D255" s="55">
        <v>84712</v>
      </c>
      <c r="E255" s="62" t="s">
        <v>513</v>
      </c>
      <c r="F255" s="55" t="s">
        <v>115</v>
      </c>
      <c r="G255" s="62" t="s">
        <v>166</v>
      </c>
      <c r="H255" s="62" t="s">
        <v>158</v>
      </c>
      <c r="I255" s="62" t="s">
        <v>139</v>
      </c>
      <c r="J255" s="62" t="s">
        <v>514</v>
      </c>
      <c r="K255" s="55"/>
      <c r="L255" s="55" t="s">
        <v>89</v>
      </c>
      <c r="M255" s="55"/>
      <c r="N255" s="55"/>
      <c r="O255" s="55">
        <v>830</v>
      </c>
      <c r="P255" s="55">
        <v>830</v>
      </c>
    </row>
    <row r="256" spans="1:16" ht="14.25">
      <c r="A256" s="55" t="s">
        <v>515</v>
      </c>
      <c r="B256" s="55">
        <v>350524201</v>
      </c>
      <c r="C256" s="55" t="s">
        <v>516</v>
      </c>
      <c r="D256" s="55">
        <v>84712</v>
      </c>
      <c r="E256" s="62" t="s">
        <v>513</v>
      </c>
      <c r="F256" s="62" t="s">
        <v>133</v>
      </c>
      <c r="G256" s="62" t="s">
        <v>166</v>
      </c>
      <c r="H256" s="55" t="s">
        <v>134</v>
      </c>
      <c r="I256" s="55" t="s">
        <v>191</v>
      </c>
      <c r="J256" s="55" t="s">
        <v>451</v>
      </c>
      <c r="K256" s="55"/>
      <c r="L256" s="55" t="s">
        <v>89</v>
      </c>
      <c r="M256" s="55">
        <v>1366</v>
      </c>
      <c r="N256" s="55">
        <v>1369</v>
      </c>
      <c r="O256" s="55"/>
      <c r="P256" s="55">
        <v>2025</v>
      </c>
    </row>
    <row r="257" spans="1:16" ht="14.25">
      <c r="A257" s="55" t="s">
        <v>517</v>
      </c>
      <c r="B257" s="55">
        <v>350524315</v>
      </c>
      <c r="C257" s="55" t="s">
        <v>518</v>
      </c>
      <c r="D257" s="55">
        <v>84712</v>
      </c>
      <c r="E257" s="62" t="s">
        <v>513</v>
      </c>
      <c r="F257" s="62" t="s">
        <v>133</v>
      </c>
      <c r="G257" s="62" t="s">
        <v>166</v>
      </c>
      <c r="H257" s="55" t="s">
        <v>134</v>
      </c>
      <c r="I257" s="55" t="s">
        <v>118</v>
      </c>
      <c r="J257" s="55" t="s">
        <v>451</v>
      </c>
      <c r="K257" s="55">
        <v>30</v>
      </c>
      <c r="L257" s="55" t="s">
        <v>89</v>
      </c>
      <c r="M257" s="55">
        <v>882</v>
      </c>
      <c r="N257" s="55">
        <v>921</v>
      </c>
      <c r="O257" s="55"/>
      <c r="P257" s="55">
        <v>974</v>
      </c>
    </row>
    <row r="258" spans="1:16" ht="14.25">
      <c r="A258" s="55">
        <v>223</v>
      </c>
      <c r="B258" s="55">
        <v>350524201</v>
      </c>
      <c r="C258" s="55" t="s">
        <v>519</v>
      </c>
      <c r="D258" s="55">
        <v>84712</v>
      </c>
      <c r="E258" s="55" t="s">
        <v>513</v>
      </c>
      <c r="F258" s="62" t="s">
        <v>133</v>
      </c>
      <c r="G258" s="62" t="s">
        <v>166</v>
      </c>
      <c r="H258" s="62" t="s">
        <v>117</v>
      </c>
      <c r="I258" s="55" t="s">
        <v>314</v>
      </c>
      <c r="J258" s="55" t="s">
        <v>520</v>
      </c>
      <c r="K258" s="55">
        <v>30</v>
      </c>
      <c r="L258" s="55" t="s">
        <v>89</v>
      </c>
      <c r="M258" s="55">
        <v>1398</v>
      </c>
      <c r="N258" s="55">
        <v>1472</v>
      </c>
      <c r="O258" s="55"/>
      <c r="P258" s="55">
        <v>1472</v>
      </c>
    </row>
    <row r="259" spans="1:16" ht="14.25">
      <c r="A259" s="55">
        <v>224</v>
      </c>
      <c r="B259" s="55">
        <v>350521263</v>
      </c>
      <c r="C259" s="62" t="s">
        <v>521</v>
      </c>
      <c r="D259" s="55">
        <v>84712</v>
      </c>
      <c r="E259" s="62" t="s">
        <v>513</v>
      </c>
      <c r="F259" s="62" t="s">
        <v>133</v>
      </c>
      <c r="G259" s="62" t="s">
        <v>166</v>
      </c>
      <c r="H259" s="62" t="s">
        <v>117</v>
      </c>
      <c r="I259" s="55" t="s">
        <v>139</v>
      </c>
      <c r="J259" s="55" t="s">
        <v>451</v>
      </c>
      <c r="K259" s="55"/>
      <c r="L259" s="55" t="s">
        <v>89</v>
      </c>
      <c r="M259" s="55"/>
      <c r="N259" s="55"/>
      <c r="O259" s="55">
        <v>520</v>
      </c>
      <c r="P259" s="55">
        <v>520</v>
      </c>
    </row>
    <row r="260" spans="1:16" ht="14.25">
      <c r="A260" s="55">
        <v>225</v>
      </c>
      <c r="B260" s="55">
        <v>350521287</v>
      </c>
      <c r="C260" s="62" t="s">
        <v>522</v>
      </c>
      <c r="D260" s="55">
        <v>84712</v>
      </c>
      <c r="E260" s="62" t="s">
        <v>513</v>
      </c>
      <c r="F260" s="62" t="s">
        <v>133</v>
      </c>
      <c r="G260" s="62" t="s">
        <v>166</v>
      </c>
      <c r="H260" s="55" t="s">
        <v>134</v>
      </c>
      <c r="I260" s="55" t="s">
        <v>139</v>
      </c>
      <c r="J260" s="55" t="s">
        <v>451</v>
      </c>
      <c r="K260" s="55"/>
      <c r="L260" s="55" t="s">
        <v>89</v>
      </c>
      <c r="M260" s="55"/>
      <c r="N260" s="55"/>
      <c r="O260" s="55">
        <v>478</v>
      </c>
      <c r="P260" s="55">
        <v>478</v>
      </c>
    </row>
    <row r="261" spans="1:16" ht="14.25">
      <c r="A261" s="55">
        <v>226</v>
      </c>
      <c r="B261" s="55"/>
      <c r="C261" s="62" t="s">
        <v>523</v>
      </c>
      <c r="D261" s="55">
        <v>84712</v>
      </c>
      <c r="E261" s="62" t="s">
        <v>513</v>
      </c>
      <c r="F261" s="62" t="s">
        <v>133</v>
      </c>
      <c r="G261" s="62" t="s">
        <v>166</v>
      </c>
      <c r="H261" s="62" t="s">
        <v>117</v>
      </c>
      <c r="I261" s="62" t="s">
        <v>123</v>
      </c>
      <c r="J261" s="55" t="s">
        <v>451</v>
      </c>
      <c r="K261" s="55"/>
      <c r="L261" s="55" t="s">
        <v>89</v>
      </c>
      <c r="M261" s="55"/>
      <c r="N261" s="55"/>
      <c r="O261" s="55">
        <v>20</v>
      </c>
      <c r="P261" s="55">
        <v>20</v>
      </c>
    </row>
    <row r="262" spans="1:16" ht="14.25">
      <c r="A262" s="55">
        <v>227</v>
      </c>
      <c r="B262" s="55"/>
      <c r="C262" s="62" t="s">
        <v>524</v>
      </c>
      <c r="D262" s="55">
        <v>84712</v>
      </c>
      <c r="E262" s="62" t="s">
        <v>513</v>
      </c>
      <c r="F262" s="55" t="s">
        <v>115</v>
      </c>
      <c r="G262" s="62" t="s">
        <v>166</v>
      </c>
      <c r="H262" s="62" t="s">
        <v>117</v>
      </c>
      <c r="I262" s="62" t="s">
        <v>123</v>
      </c>
      <c r="J262" s="55" t="s">
        <v>451</v>
      </c>
      <c r="K262" s="55"/>
      <c r="L262" s="55" t="s">
        <v>89</v>
      </c>
      <c r="M262" s="55"/>
      <c r="N262" s="55"/>
      <c r="O262" s="55">
        <v>25</v>
      </c>
      <c r="P262" s="55">
        <v>25</v>
      </c>
    </row>
    <row r="263" spans="1:16" ht="14.25">
      <c r="A263" s="55" t="s">
        <v>525</v>
      </c>
      <c r="B263" s="55">
        <v>350582004</v>
      </c>
      <c r="C263" s="62" t="s">
        <v>526</v>
      </c>
      <c r="D263" s="55">
        <v>84712</v>
      </c>
      <c r="E263" s="62" t="s">
        <v>513</v>
      </c>
      <c r="F263" s="55" t="s">
        <v>115</v>
      </c>
      <c r="G263" s="62" t="s">
        <v>166</v>
      </c>
      <c r="H263" s="55" t="s">
        <v>117</v>
      </c>
      <c r="I263" s="55" t="s">
        <v>175</v>
      </c>
      <c r="J263" s="55" t="s">
        <v>451</v>
      </c>
      <c r="K263" s="55">
        <v>40</v>
      </c>
      <c r="L263" s="55" t="s">
        <v>89</v>
      </c>
      <c r="M263" s="55"/>
      <c r="N263" s="55"/>
      <c r="O263" s="55">
        <v>2800</v>
      </c>
      <c r="P263" s="55">
        <v>3060</v>
      </c>
    </row>
    <row r="264" spans="1:16" ht="14.25">
      <c r="A264" s="55">
        <v>229</v>
      </c>
      <c r="B264" s="55">
        <v>350582222</v>
      </c>
      <c r="C264" s="55" t="s">
        <v>527</v>
      </c>
      <c r="D264" s="55">
        <v>84712</v>
      </c>
      <c r="E264" s="62" t="s">
        <v>513</v>
      </c>
      <c r="F264" s="55" t="s">
        <v>115</v>
      </c>
      <c r="G264" s="62" t="s">
        <v>166</v>
      </c>
      <c r="H264" s="55" t="s">
        <v>117</v>
      </c>
      <c r="I264" s="55" t="s">
        <v>139</v>
      </c>
      <c r="J264" s="55" t="s">
        <v>451</v>
      </c>
      <c r="K264" s="55">
        <v>20</v>
      </c>
      <c r="L264" s="55" t="s">
        <v>89</v>
      </c>
      <c r="M264" s="55"/>
      <c r="N264" s="55"/>
      <c r="O264" s="55">
        <v>497</v>
      </c>
      <c r="P264" s="55">
        <v>497</v>
      </c>
    </row>
    <row r="265" spans="1:16" ht="14.25">
      <c r="A265" s="55">
        <v>230</v>
      </c>
      <c r="B265" s="55">
        <v>350582239</v>
      </c>
      <c r="C265" s="55" t="s">
        <v>528</v>
      </c>
      <c r="D265" s="55">
        <v>84712</v>
      </c>
      <c r="E265" s="62" t="s">
        <v>513</v>
      </c>
      <c r="F265" s="55" t="s">
        <v>115</v>
      </c>
      <c r="G265" s="62" t="s">
        <v>166</v>
      </c>
      <c r="H265" s="55" t="s">
        <v>117</v>
      </c>
      <c r="I265" s="55" t="s">
        <v>175</v>
      </c>
      <c r="J265" s="55" t="s">
        <v>451</v>
      </c>
      <c r="K265" s="55">
        <v>31</v>
      </c>
      <c r="L265" s="55" t="s">
        <v>89</v>
      </c>
      <c r="M265" s="55"/>
      <c r="N265" s="55"/>
      <c r="O265" s="55">
        <v>258</v>
      </c>
      <c r="P265" s="55">
        <v>258</v>
      </c>
    </row>
    <row r="266" spans="1:16" ht="14.25">
      <c r="A266" s="55">
        <v>231</v>
      </c>
      <c r="B266" s="55">
        <v>350582234</v>
      </c>
      <c r="C266" s="55" t="s">
        <v>529</v>
      </c>
      <c r="D266" s="55">
        <v>84712</v>
      </c>
      <c r="E266" s="62" t="s">
        <v>513</v>
      </c>
      <c r="F266" s="55" t="s">
        <v>115</v>
      </c>
      <c r="G266" s="62" t="s">
        <v>166</v>
      </c>
      <c r="H266" s="55" t="s">
        <v>117</v>
      </c>
      <c r="I266" s="55" t="s">
        <v>314</v>
      </c>
      <c r="J266" s="55" t="s">
        <v>451</v>
      </c>
      <c r="K266" s="55">
        <v>26</v>
      </c>
      <c r="L266" s="55" t="s">
        <v>89</v>
      </c>
      <c r="M266" s="55"/>
      <c r="N266" s="55"/>
      <c r="O266" s="55">
        <v>654</v>
      </c>
      <c r="P266" s="55">
        <v>654</v>
      </c>
    </row>
    <row r="267" spans="1:16" ht="14.25">
      <c r="A267" s="55">
        <v>232</v>
      </c>
      <c r="B267" s="55">
        <v>350582226</v>
      </c>
      <c r="C267" s="55" t="s">
        <v>530</v>
      </c>
      <c r="D267" s="55">
        <v>84712</v>
      </c>
      <c r="E267" s="62" t="s">
        <v>513</v>
      </c>
      <c r="F267" s="55" t="s">
        <v>115</v>
      </c>
      <c r="G267" s="62" t="s">
        <v>166</v>
      </c>
      <c r="H267" s="55" t="s">
        <v>117</v>
      </c>
      <c r="I267" s="62" t="s">
        <v>123</v>
      </c>
      <c r="J267" s="55" t="s">
        <v>451</v>
      </c>
      <c r="K267" s="55">
        <v>25</v>
      </c>
      <c r="L267" s="55" t="s">
        <v>89</v>
      </c>
      <c r="M267" s="55"/>
      <c r="N267" s="55"/>
      <c r="O267" s="55">
        <v>126</v>
      </c>
      <c r="P267" s="55">
        <v>126</v>
      </c>
    </row>
    <row r="268" spans="1:16" ht="14.25">
      <c r="A268" s="55" t="s">
        <v>531</v>
      </c>
      <c r="B268" s="55">
        <v>350583243</v>
      </c>
      <c r="C268" s="55" t="s">
        <v>532</v>
      </c>
      <c r="D268" s="55">
        <v>84712</v>
      </c>
      <c r="E268" s="62" t="s">
        <v>513</v>
      </c>
      <c r="F268" s="55" t="s">
        <v>115</v>
      </c>
      <c r="G268" s="62" t="s">
        <v>166</v>
      </c>
      <c r="H268" s="55" t="s">
        <v>134</v>
      </c>
      <c r="I268" s="62" t="s">
        <v>123</v>
      </c>
      <c r="J268" s="55" t="s">
        <v>451</v>
      </c>
      <c r="K268" s="55">
        <v>25</v>
      </c>
      <c r="L268" s="55" t="s">
        <v>89</v>
      </c>
      <c r="M268" s="55"/>
      <c r="N268" s="55"/>
      <c r="O268" s="55">
        <v>16</v>
      </c>
      <c r="P268" s="55">
        <v>16</v>
      </c>
    </row>
    <row r="269" spans="1:16" ht="14.25">
      <c r="A269" s="55" t="s">
        <v>533</v>
      </c>
      <c r="B269" s="55">
        <v>350583221</v>
      </c>
      <c r="C269" s="62" t="s">
        <v>534</v>
      </c>
      <c r="D269" s="55">
        <v>84712</v>
      </c>
      <c r="E269" s="62" t="s">
        <v>513</v>
      </c>
      <c r="F269" s="55" t="s">
        <v>115</v>
      </c>
      <c r="G269" s="55" t="s">
        <v>166</v>
      </c>
      <c r="H269" s="55" t="s">
        <v>134</v>
      </c>
      <c r="I269" s="62" t="s">
        <v>123</v>
      </c>
      <c r="J269" s="55" t="s">
        <v>451</v>
      </c>
      <c r="K269" s="55">
        <v>48</v>
      </c>
      <c r="L269" s="55" t="s">
        <v>89</v>
      </c>
      <c r="M269" s="55"/>
      <c r="N269" s="55"/>
      <c r="O269" s="55">
        <v>11</v>
      </c>
      <c r="P269" s="55">
        <v>11</v>
      </c>
    </row>
    <row r="270" spans="1:16" ht="14.25">
      <c r="A270" s="55">
        <v>235</v>
      </c>
      <c r="B270" s="55">
        <v>350583222</v>
      </c>
      <c r="C270" s="62" t="s">
        <v>535</v>
      </c>
      <c r="D270" s="55">
        <v>84712</v>
      </c>
      <c r="E270" s="62" t="s">
        <v>513</v>
      </c>
      <c r="F270" s="55" t="s">
        <v>115</v>
      </c>
      <c r="G270" s="55" t="s">
        <v>166</v>
      </c>
      <c r="H270" s="55" t="s">
        <v>134</v>
      </c>
      <c r="I270" s="62" t="s">
        <v>123</v>
      </c>
      <c r="J270" s="55" t="s">
        <v>451</v>
      </c>
      <c r="K270" s="55"/>
      <c r="L270" s="55" t="s">
        <v>89</v>
      </c>
      <c r="M270" s="55"/>
      <c r="N270" s="55"/>
      <c r="O270" s="55">
        <v>28</v>
      </c>
      <c r="P270" s="55">
        <v>28</v>
      </c>
    </row>
    <row r="271" spans="1:16" ht="14.25">
      <c r="A271" s="55">
        <v>236</v>
      </c>
      <c r="B271" s="55">
        <v>350583307</v>
      </c>
      <c r="C271" s="55" t="s">
        <v>536</v>
      </c>
      <c r="D271" s="55">
        <v>84712</v>
      </c>
      <c r="E271" s="62" t="s">
        <v>513</v>
      </c>
      <c r="F271" s="55" t="s">
        <v>115</v>
      </c>
      <c r="G271" s="55" t="s">
        <v>166</v>
      </c>
      <c r="H271" s="55" t="s">
        <v>134</v>
      </c>
      <c r="I271" s="62" t="s">
        <v>123</v>
      </c>
      <c r="J271" s="55" t="s">
        <v>451</v>
      </c>
      <c r="K271" s="55"/>
      <c r="L271" s="55" t="s">
        <v>89</v>
      </c>
      <c r="M271" s="55"/>
      <c r="N271" s="55"/>
      <c r="O271" s="55">
        <v>173</v>
      </c>
      <c r="P271" s="55">
        <v>173</v>
      </c>
    </row>
    <row r="272" spans="1:16" ht="14.25">
      <c r="A272" s="55">
        <v>237</v>
      </c>
      <c r="B272" s="55">
        <v>350583358</v>
      </c>
      <c r="C272" s="55" t="s">
        <v>537</v>
      </c>
      <c r="D272" s="55">
        <v>84712</v>
      </c>
      <c r="E272" s="62" t="s">
        <v>513</v>
      </c>
      <c r="F272" s="55" t="s">
        <v>115</v>
      </c>
      <c r="G272" s="55" t="s">
        <v>166</v>
      </c>
      <c r="H272" s="55" t="s">
        <v>134</v>
      </c>
      <c r="I272" s="62" t="s">
        <v>139</v>
      </c>
      <c r="J272" s="55" t="s">
        <v>451</v>
      </c>
      <c r="K272" s="55"/>
      <c r="L272" s="55" t="s">
        <v>89</v>
      </c>
      <c r="M272" s="55"/>
      <c r="N272" s="55"/>
      <c r="O272" s="55">
        <v>1059</v>
      </c>
      <c r="P272" s="55">
        <v>1059</v>
      </c>
    </row>
    <row r="273" spans="1:16" ht="14.25">
      <c r="A273" s="55">
        <v>238</v>
      </c>
      <c r="B273" s="55" t="s">
        <v>346</v>
      </c>
      <c r="C273" s="62" t="s">
        <v>538</v>
      </c>
      <c r="D273" s="55">
        <v>84712</v>
      </c>
      <c r="E273" s="62" t="s">
        <v>513</v>
      </c>
      <c r="F273" s="55" t="s">
        <v>115</v>
      </c>
      <c r="G273" s="62" t="s">
        <v>166</v>
      </c>
      <c r="H273" s="55" t="s">
        <v>335</v>
      </c>
      <c r="I273" s="55" t="s">
        <v>191</v>
      </c>
      <c r="J273" s="55" t="s">
        <v>451</v>
      </c>
      <c r="K273" s="55"/>
      <c r="L273" s="55" t="s">
        <v>89</v>
      </c>
      <c r="M273" s="55"/>
      <c r="N273" s="55"/>
      <c r="O273" s="55">
        <v>6458</v>
      </c>
      <c r="P273" s="55">
        <v>6458</v>
      </c>
    </row>
    <row r="274" spans="1:16" ht="14.25">
      <c r="A274" s="55" t="s">
        <v>539</v>
      </c>
      <c r="B274" s="55">
        <v>350505203</v>
      </c>
      <c r="C274" s="62" t="s">
        <v>540</v>
      </c>
      <c r="D274" s="55">
        <v>84712</v>
      </c>
      <c r="E274" s="62" t="s">
        <v>513</v>
      </c>
      <c r="F274" s="55" t="s">
        <v>115</v>
      </c>
      <c r="G274" s="62" t="s">
        <v>166</v>
      </c>
      <c r="H274" s="62" t="s">
        <v>117</v>
      </c>
      <c r="I274" s="62" t="s">
        <v>123</v>
      </c>
      <c r="J274" s="55" t="s">
        <v>451</v>
      </c>
      <c r="K274" s="55">
        <v>35</v>
      </c>
      <c r="L274" s="55" t="s">
        <v>89</v>
      </c>
      <c r="M274" s="55"/>
      <c r="N274" s="55"/>
      <c r="O274" s="55">
        <v>7</v>
      </c>
      <c r="P274" s="55">
        <v>7</v>
      </c>
    </row>
    <row r="275" spans="1:16" ht="14.25">
      <c r="A275" s="55">
        <v>240</v>
      </c>
      <c r="B275" s="55">
        <v>350505202</v>
      </c>
      <c r="C275" s="55" t="s">
        <v>541</v>
      </c>
      <c r="D275" s="55">
        <v>84712</v>
      </c>
      <c r="E275" s="62" t="s">
        <v>513</v>
      </c>
      <c r="F275" s="55" t="s">
        <v>115</v>
      </c>
      <c r="G275" s="55" t="s">
        <v>166</v>
      </c>
      <c r="H275" s="55" t="s">
        <v>117</v>
      </c>
      <c r="I275" s="62" t="s">
        <v>139</v>
      </c>
      <c r="J275" s="55" t="s">
        <v>451</v>
      </c>
      <c r="K275" s="55"/>
      <c r="L275" s="55" t="s">
        <v>89</v>
      </c>
      <c r="M275" s="55"/>
      <c r="N275" s="55"/>
      <c r="O275" s="55">
        <v>370</v>
      </c>
      <c r="P275" s="55">
        <v>370</v>
      </c>
    </row>
    <row r="276" spans="1:16" ht="14.25">
      <c r="A276" s="55">
        <v>241</v>
      </c>
      <c r="B276" s="55">
        <v>350535216</v>
      </c>
      <c r="C276" s="55" t="s">
        <v>542</v>
      </c>
      <c r="D276" s="55">
        <v>84712</v>
      </c>
      <c r="E276" s="62" t="s">
        <v>513</v>
      </c>
      <c r="F276" s="55" t="s">
        <v>115</v>
      </c>
      <c r="G276" s="55" t="s">
        <v>166</v>
      </c>
      <c r="H276" s="55" t="s">
        <v>134</v>
      </c>
      <c r="I276" s="62" t="s">
        <v>123</v>
      </c>
      <c r="J276" s="55" t="s">
        <v>451</v>
      </c>
      <c r="K276" s="55"/>
      <c r="L276" s="55" t="s">
        <v>89</v>
      </c>
      <c r="M276" s="55"/>
      <c r="N276" s="55"/>
      <c r="O276" s="55">
        <v>61</v>
      </c>
      <c r="P276" s="55">
        <v>61</v>
      </c>
    </row>
    <row r="277" spans="1:16" ht="14.25">
      <c r="A277" s="55">
        <v>242</v>
      </c>
      <c r="B277" s="55"/>
      <c r="C277" s="62" t="s">
        <v>543</v>
      </c>
      <c r="D277" s="55">
        <v>84712</v>
      </c>
      <c r="E277" s="62" t="s">
        <v>513</v>
      </c>
      <c r="F277" s="55" t="s">
        <v>115</v>
      </c>
      <c r="G277" s="55" t="s">
        <v>166</v>
      </c>
      <c r="H277" s="62" t="s">
        <v>117</v>
      </c>
      <c r="I277" s="62" t="s">
        <v>123</v>
      </c>
      <c r="J277" s="55" t="s">
        <v>451</v>
      </c>
      <c r="K277" s="55"/>
      <c r="L277" s="55" t="s">
        <v>89</v>
      </c>
      <c r="M277" s="55"/>
      <c r="N277" s="55"/>
      <c r="O277" s="55">
        <v>71</v>
      </c>
      <c r="P277" s="55">
        <v>71</v>
      </c>
    </row>
    <row r="278" spans="1:16" ht="14.25">
      <c r="A278" s="55">
        <v>243</v>
      </c>
      <c r="B278" s="55"/>
      <c r="C278" s="262" t="s">
        <v>544</v>
      </c>
      <c r="D278" s="55">
        <v>84712</v>
      </c>
      <c r="E278" s="62" t="s">
        <v>513</v>
      </c>
      <c r="F278" s="55" t="s">
        <v>115</v>
      </c>
      <c r="G278" s="55" t="s">
        <v>166</v>
      </c>
      <c r="H278" s="62" t="s">
        <v>117</v>
      </c>
      <c r="I278" s="62" t="s">
        <v>139</v>
      </c>
      <c r="J278" s="55" t="s">
        <v>451</v>
      </c>
      <c r="K278" s="55"/>
      <c r="L278" s="55" t="s">
        <v>89</v>
      </c>
      <c r="M278" s="55"/>
      <c r="N278" s="55"/>
      <c r="O278" s="55"/>
      <c r="P278" s="55">
        <v>186</v>
      </c>
    </row>
    <row r="279" spans="1:16" ht="14.25">
      <c r="A279" s="55">
        <v>244</v>
      </c>
      <c r="B279" s="55"/>
      <c r="C279" s="62" t="s">
        <v>545</v>
      </c>
      <c r="D279" s="55">
        <v>84853</v>
      </c>
      <c r="E279" s="62" t="s">
        <v>93</v>
      </c>
      <c r="F279" s="55" t="s">
        <v>115</v>
      </c>
      <c r="G279" s="62" t="s">
        <v>166</v>
      </c>
      <c r="H279" s="62" t="s">
        <v>130</v>
      </c>
      <c r="I279" s="62" t="s">
        <v>123</v>
      </c>
      <c r="J279" s="55"/>
      <c r="K279" s="55"/>
      <c r="L279" s="55" t="s">
        <v>89</v>
      </c>
      <c r="M279" s="55"/>
      <c r="N279" s="55"/>
      <c r="O279" s="55">
        <v>600</v>
      </c>
      <c r="P279" s="55">
        <v>600</v>
      </c>
    </row>
    <row r="280" spans="1:16" ht="14.25">
      <c r="A280" s="55">
        <v>245</v>
      </c>
      <c r="B280" s="55"/>
      <c r="C280" s="55" t="s">
        <v>546</v>
      </c>
      <c r="D280" s="55">
        <v>84853</v>
      </c>
      <c r="E280" s="62" t="s">
        <v>93</v>
      </c>
      <c r="F280" s="55" t="s">
        <v>115</v>
      </c>
      <c r="G280" s="62" t="s">
        <v>166</v>
      </c>
      <c r="H280" s="62" t="s">
        <v>130</v>
      </c>
      <c r="I280" s="62" t="s">
        <v>123</v>
      </c>
      <c r="J280" s="55"/>
      <c r="K280" s="55"/>
      <c r="L280" s="55" t="s">
        <v>89</v>
      </c>
      <c r="M280" s="55"/>
      <c r="N280" s="55"/>
      <c r="O280" s="55">
        <v>256</v>
      </c>
      <c r="P280" s="55">
        <v>256</v>
      </c>
    </row>
    <row r="281" spans="1:16" ht="14.25">
      <c r="A281" s="55">
        <v>246</v>
      </c>
      <c r="B281" s="55"/>
      <c r="C281" s="55" t="s">
        <v>547</v>
      </c>
      <c r="D281" s="55">
        <v>84853</v>
      </c>
      <c r="E281" s="62" t="s">
        <v>93</v>
      </c>
      <c r="F281" s="55" t="s">
        <v>115</v>
      </c>
      <c r="G281" s="62" t="s">
        <v>166</v>
      </c>
      <c r="H281" s="62" t="s">
        <v>117</v>
      </c>
      <c r="I281" s="62" t="s">
        <v>123</v>
      </c>
      <c r="J281" s="55"/>
      <c r="K281" s="55"/>
      <c r="L281" s="55" t="s">
        <v>89</v>
      </c>
      <c r="M281" s="55"/>
      <c r="N281" s="55"/>
      <c r="O281" s="55">
        <v>222</v>
      </c>
      <c r="P281" s="55">
        <v>222</v>
      </c>
    </row>
    <row r="282" spans="1:16" ht="14.25">
      <c r="A282" s="55">
        <v>247</v>
      </c>
      <c r="B282" s="55"/>
      <c r="C282" s="55" t="s">
        <v>548</v>
      </c>
      <c r="D282" s="55">
        <v>84853</v>
      </c>
      <c r="E282" s="62" t="s">
        <v>93</v>
      </c>
      <c r="F282" s="55" t="s">
        <v>115</v>
      </c>
      <c r="G282" s="62" t="s">
        <v>166</v>
      </c>
      <c r="H282" s="62" t="s">
        <v>117</v>
      </c>
      <c r="I282" s="62" t="s">
        <v>123</v>
      </c>
      <c r="J282" s="55"/>
      <c r="K282" s="55"/>
      <c r="L282" s="55" t="s">
        <v>89</v>
      </c>
      <c r="M282" s="55"/>
      <c r="N282" s="55"/>
      <c r="O282" s="55">
        <v>146</v>
      </c>
      <c r="P282" s="55">
        <v>146</v>
      </c>
    </row>
    <row r="283" spans="1:16" ht="22.5">
      <c r="A283" s="55">
        <v>248</v>
      </c>
      <c r="B283" s="55"/>
      <c r="C283" s="55" t="s">
        <v>549</v>
      </c>
      <c r="D283" s="55">
        <v>84853</v>
      </c>
      <c r="E283" s="62" t="s">
        <v>93</v>
      </c>
      <c r="F283" s="55" t="s">
        <v>115</v>
      </c>
      <c r="G283" s="62" t="s">
        <v>166</v>
      </c>
      <c r="H283" s="55" t="s">
        <v>335</v>
      </c>
      <c r="I283" s="62" t="s">
        <v>123</v>
      </c>
      <c r="J283" s="55"/>
      <c r="K283" s="55"/>
      <c r="L283" s="55" t="s">
        <v>89</v>
      </c>
      <c r="M283" s="55"/>
      <c r="N283" s="55"/>
      <c r="O283" s="55">
        <v>241</v>
      </c>
      <c r="P283" s="55">
        <v>241</v>
      </c>
    </row>
    <row r="284" spans="1:16" ht="22.5">
      <c r="A284" s="55">
        <v>249</v>
      </c>
      <c r="B284" s="55"/>
      <c r="C284" s="55" t="s">
        <v>550</v>
      </c>
      <c r="D284" s="55">
        <v>84853</v>
      </c>
      <c r="E284" s="62" t="s">
        <v>93</v>
      </c>
      <c r="F284" s="55" t="s">
        <v>115</v>
      </c>
      <c r="G284" s="62" t="s">
        <v>166</v>
      </c>
      <c r="H284" s="55" t="s">
        <v>335</v>
      </c>
      <c r="I284" s="62" t="s">
        <v>123</v>
      </c>
      <c r="J284" s="55"/>
      <c r="K284" s="55"/>
      <c r="L284" s="55" t="s">
        <v>89</v>
      </c>
      <c r="M284" s="55"/>
      <c r="N284" s="55"/>
      <c r="O284" s="55">
        <v>915</v>
      </c>
      <c r="P284" s="55">
        <v>915</v>
      </c>
    </row>
    <row r="285" spans="1:16" ht="22.5">
      <c r="A285" s="55">
        <v>250</v>
      </c>
      <c r="B285" s="55"/>
      <c r="C285" s="55" t="s">
        <v>551</v>
      </c>
      <c r="D285" s="55">
        <v>84853</v>
      </c>
      <c r="E285" s="62" t="s">
        <v>93</v>
      </c>
      <c r="F285" s="55" t="s">
        <v>115</v>
      </c>
      <c r="G285" s="62" t="s">
        <v>166</v>
      </c>
      <c r="H285" s="55" t="s">
        <v>335</v>
      </c>
      <c r="I285" s="62" t="s">
        <v>123</v>
      </c>
      <c r="J285" s="55"/>
      <c r="K285" s="55"/>
      <c r="L285" s="55" t="s">
        <v>89</v>
      </c>
      <c r="M285" s="55"/>
      <c r="N285" s="55"/>
      <c r="O285" s="55">
        <v>591</v>
      </c>
      <c r="P285" s="55">
        <v>591</v>
      </c>
    </row>
    <row r="286" spans="1:16" ht="14.25">
      <c r="A286" s="55">
        <v>251</v>
      </c>
      <c r="B286" s="55">
        <v>350504215</v>
      </c>
      <c r="C286" s="55" t="s">
        <v>552</v>
      </c>
      <c r="D286" s="55">
        <v>84853</v>
      </c>
      <c r="E286" s="62" t="s">
        <v>93</v>
      </c>
      <c r="F286" s="55" t="s">
        <v>115</v>
      </c>
      <c r="G286" s="62" t="s">
        <v>166</v>
      </c>
      <c r="H286" s="62" t="s">
        <v>117</v>
      </c>
      <c r="I286" s="62" t="s">
        <v>123</v>
      </c>
      <c r="J286" s="55"/>
      <c r="K286" s="55"/>
      <c r="L286" s="55" t="s">
        <v>89</v>
      </c>
      <c r="M286" s="55"/>
      <c r="N286" s="55"/>
      <c r="O286" s="55">
        <v>496</v>
      </c>
      <c r="P286" s="55">
        <v>496</v>
      </c>
    </row>
    <row r="287" spans="1:16" ht="14.25">
      <c r="A287" s="55">
        <v>252</v>
      </c>
      <c r="B287" s="55"/>
      <c r="C287" s="62" t="s">
        <v>553</v>
      </c>
      <c r="D287" s="55">
        <v>84853</v>
      </c>
      <c r="E287" s="62" t="s">
        <v>93</v>
      </c>
      <c r="F287" s="55" t="s">
        <v>115</v>
      </c>
      <c r="G287" s="62" t="s">
        <v>166</v>
      </c>
      <c r="H287" s="62" t="s">
        <v>117</v>
      </c>
      <c r="I287" s="62" t="s">
        <v>123</v>
      </c>
      <c r="J287" s="55"/>
      <c r="K287" s="55"/>
      <c r="L287" s="55" t="s">
        <v>89</v>
      </c>
      <c r="M287" s="55"/>
      <c r="N287" s="55"/>
      <c r="O287" s="55">
        <v>682</v>
      </c>
      <c r="P287" s="55">
        <v>682</v>
      </c>
    </row>
    <row r="288" spans="1:16" ht="14.25">
      <c r="A288" s="55">
        <v>253</v>
      </c>
      <c r="B288" s="55"/>
      <c r="C288" s="62" t="s">
        <v>554</v>
      </c>
      <c r="D288" s="55">
        <v>84853</v>
      </c>
      <c r="E288" s="62" t="s">
        <v>93</v>
      </c>
      <c r="F288" s="55" t="s">
        <v>115</v>
      </c>
      <c r="G288" s="62" t="s">
        <v>166</v>
      </c>
      <c r="H288" s="62" t="s">
        <v>117</v>
      </c>
      <c r="I288" s="62" t="s">
        <v>123</v>
      </c>
      <c r="J288" s="55"/>
      <c r="K288" s="55"/>
      <c r="L288" s="55" t="s">
        <v>89</v>
      </c>
      <c r="M288" s="55"/>
      <c r="N288" s="55"/>
      <c r="O288" s="55">
        <v>454</v>
      </c>
      <c r="P288" s="55">
        <v>454</v>
      </c>
    </row>
    <row r="289" spans="1:16" ht="14.25">
      <c r="A289" s="55">
        <v>254</v>
      </c>
      <c r="B289" s="55"/>
      <c r="C289" s="55" t="s">
        <v>555</v>
      </c>
      <c r="D289" s="55">
        <v>84853</v>
      </c>
      <c r="E289" s="62" t="s">
        <v>93</v>
      </c>
      <c r="F289" s="55" t="s">
        <v>115</v>
      </c>
      <c r="G289" s="62" t="s">
        <v>166</v>
      </c>
      <c r="H289" s="62" t="s">
        <v>130</v>
      </c>
      <c r="I289" s="55" t="s">
        <v>139</v>
      </c>
      <c r="J289" s="55"/>
      <c r="K289" s="55"/>
      <c r="L289" s="55" t="s">
        <v>89</v>
      </c>
      <c r="M289" s="55"/>
      <c r="N289" s="55"/>
      <c r="O289" s="55">
        <v>1028</v>
      </c>
      <c r="P289" s="55">
        <v>1028</v>
      </c>
    </row>
    <row r="290" spans="1:16" ht="14.25">
      <c r="A290" s="55">
        <v>255</v>
      </c>
      <c r="B290" s="55"/>
      <c r="C290" s="55" t="s">
        <v>556</v>
      </c>
      <c r="D290" s="55">
        <v>84853</v>
      </c>
      <c r="E290" s="62" t="s">
        <v>93</v>
      </c>
      <c r="F290" s="55" t="s">
        <v>115</v>
      </c>
      <c r="G290" s="62" t="s">
        <v>166</v>
      </c>
      <c r="H290" s="62" t="s">
        <v>117</v>
      </c>
      <c r="I290" s="62" t="s">
        <v>123</v>
      </c>
      <c r="J290" s="55"/>
      <c r="K290" s="55"/>
      <c r="L290" s="55" t="s">
        <v>89</v>
      </c>
      <c r="M290" s="55"/>
      <c r="N290" s="55"/>
      <c r="O290" s="55">
        <v>211</v>
      </c>
      <c r="P290" s="55">
        <v>211</v>
      </c>
    </row>
    <row r="291" spans="1:16" ht="14.25">
      <c r="A291" s="55">
        <v>256</v>
      </c>
      <c r="B291" s="55">
        <v>350583269</v>
      </c>
      <c r="C291" s="55" t="s">
        <v>557</v>
      </c>
      <c r="D291" s="55">
        <v>84853</v>
      </c>
      <c r="E291" s="62" t="s">
        <v>93</v>
      </c>
      <c r="F291" s="55" t="s">
        <v>115</v>
      </c>
      <c r="G291" s="55" t="s">
        <v>166</v>
      </c>
      <c r="H291" s="62" t="s">
        <v>117</v>
      </c>
      <c r="I291" s="62" t="s">
        <v>123</v>
      </c>
      <c r="J291" s="55"/>
      <c r="K291" s="55"/>
      <c r="L291" s="55" t="s">
        <v>89</v>
      </c>
      <c r="M291" s="55"/>
      <c r="N291" s="55"/>
      <c r="O291" s="55">
        <v>75</v>
      </c>
      <c r="P291" s="55">
        <v>75</v>
      </c>
    </row>
    <row r="292" spans="1:16" ht="14.25">
      <c r="A292" s="55">
        <v>257</v>
      </c>
      <c r="B292" s="55">
        <v>350583377</v>
      </c>
      <c r="C292" s="55" t="s">
        <v>558</v>
      </c>
      <c r="D292" s="55">
        <v>84853</v>
      </c>
      <c r="E292" s="62" t="s">
        <v>93</v>
      </c>
      <c r="F292" s="55" t="s">
        <v>115</v>
      </c>
      <c r="G292" s="55" t="s">
        <v>166</v>
      </c>
      <c r="H292" s="62" t="s">
        <v>117</v>
      </c>
      <c r="I292" s="62" t="s">
        <v>123</v>
      </c>
      <c r="J292" s="55"/>
      <c r="K292" s="55"/>
      <c r="L292" s="55" t="s">
        <v>89</v>
      </c>
      <c r="M292" s="55"/>
      <c r="N292" s="55"/>
      <c r="O292" s="55">
        <v>91</v>
      </c>
      <c r="P292" s="55">
        <v>91</v>
      </c>
    </row>
    <row r="293" spans="1:16" ht="14.25">
      <c r="A293" s="55">
        <v>258</v>
      </c>
      <c r="B293" s="55">
        <v>350583242</v>
      </c>
      <c r="C293" s="55" t="s">
        <v>559</v>
      </c>
      <c r="D293" s="55">
        <v>84853</v>
      </c>
      <c r="E293" s="62" t="s">
        <v>93</v>
      </c>
      <c r="F293" s="55" t="s">
        <v>115</v>
      </c>
      <c r="G293" s="55" t="s">
        <v>166</v>
      </c>
      <c r="H293" s="62" t="s">
        <v>117</v>
      </c>
      <c r="I293" s="62" t="s">
        <v>123</v>
      </c>
      <c r="J293" s="55"/>
      <c r="K293" s="55"/>
      <c r="L293" s="55" t="s">
        <v>89</v>
      </c>
      <c r="M293" s="55"/>
      <c r="N293" s="55"/>
      <c r="O293" s="55">
        <v>260</v>
      </c>
      <c r="P293" s="55">
        <v>260</v>
      </c>
    </row>
    <row r="294" spans="1:16" ht="14.25">
      <c r="A294" s="55">
        <v>259</v>
      </c>
      <c r="B294" s="55">
        <v>350583329</v>
      </c>
      <c r="C294" s="62" t="s">
        <v>560</v>
      </c>
      <c r="D294" s="55">
        <v>84853</v>
      </c>
      <c r="E294" s="62" t="s">
        <v>93</v>
      </c>
      <c r="F294" s="55" t="s">
        <v>115</v>
      </c>
      <c r="G294" s="55" t="s">
        <v>166</v>
      </c>
      <c r="H294" s="62" t="s">
        <v>117</v>
      </c>
      <c r="I294" s="62" t="s">
        <v>123</v>
      </c>
      <c r="J294" s="55"/>
      <c r="K294" s="55"/>
      <c r="L294" s="55" t="s">
        <v>89</v>
      </c>
      <c r="M294" s="55"/>
      <c r="N294" s="55"/>
      <c r="O294" s="55">
        <v>294</v>
      </c>
      <c r="P294" s="55">
        <v>294</v>
      </c>
    </row>
    <row r="295" spans="1:16" ht="14.25">
      <c r="A295" s="55">
        <v>260</v>
      </c>
      <c r="B295" s="55"/>
      <c r="C295" s="62" t="s">
        <v>561</v>
      </c>
      <c r="D295" s="55">
        <v>84853</v>
      </c>
      <c r="E295" s="62" t="s">
        <v>93</v>
      </c>
      <c r="F295" s="55" t="s">
        <v>115</v>
      </c>
      <c r="G295" s="55" t="s">
        <v>166</v>
      </c>
      <c r="H295" s="62" t="s">
        <v>130</v>
      </c>
      <c r="I295" s="55" t="s">
        <v>139</v>
      </c>
      <c r="J295" s="55"/>
      <c r="K295" s="55"/>
      <c r="L295" s="55" t="s">
        <v>89</v>
      </c>
      <c r="M295" s="55"/>
      <c r="N295" s="55"/>
      <c r="O295" s="55">
        <v>1060</v>
      </c>
      <c r="P295" s="55">
        <v>1060</v>
      </c>
    </row>
    <row r="296" spans="1:16" ht="14.25">
      <c r="A296" s="55">
        <v>261</v>
      </c>
      <c r="B296" s="55"/>
      <c r="C296" s="62" t="s">
        <v>562</v>
      </c>
      <c r="D296" s="55">
        <v>84853</v>
      </c>
      <c r="E296" s="62" t="s">
        <v>93</v>
      </c>
      <c r="F296" s="55" t="s">
        <v>115</v>
      </c>
      <c r="G296" s="55" t="s">
        <v>166</v>
      </c>
      <c r="H296" s="62" t="s">
        <v>130</v>
      </c>
      <c r="I296" s="55" t="s">
        <v>139</v>
      </c>
      <c r="J296" s="55"/>
      <c r="K296" s="55"/>
      <c r="L296" s="55" t="s">
        <v>89</v>
      </c>
      <c r="M296" s="55"/>
      <c r="N296" s="55"/>
      <c r="O296" s="55">
        <v>1050</v>
      </c>
      <c r="P296" s="55">
        <v>1050</v>
      </c>
    </row>
    <row r="297" spans="1:16" ht="14.25">
      <c r="A297" s="55">
        <v>262</v>
      </c>
      <c r="B297" s="55"/>
      <c r="C297" s="62" t="s">
        <v>563</v>
      </c>
      <c r="D297" s="55">
        <v>84853</v>
      </c>
      <c r="E297" s="62" t="s">
        <v>93</v>
      </c>
      <c r="F297" s="55" t="s">
        <v>115</v>
      </c>
      <c r="G297" s="55" t="s">
        <v>166</v>
      </c>
      <c r="H297" s="62" t="s">
        <v>130</v>
      </c>
      <c r="I297" s="55" t="s">
        <v>139</v>
      </c>
      <c r="J297" s="55"/>
      <c r="K297" s="55"/>
      <c r="L297" s="55" t="s">
        <v>89</v>
      </c>
      <c r="M297" s="55"/>
      <c r="N297" s="55"/>
      <c r="O297" s="55">
        <v>1080</v>
      </c>
      <c r="P297" s="55">
        <v>1080</v>
      </c>
    </row>
    <row r="298" spans="1:16" ht="14.25">
      <c r="A298" s="55">
        <v>263</v>
      </c>
      <c r="B298" s="55"/>
      <c r="C298" s="62" t="s">
        <v>564</v>
      </c>
      <c r="D298" s="55">
        <v>84853</v>
      </c>
      <c r="E298" s="62" t="s">
        <v>93</v>
      </c>
      <c r="F298" s="55" t="s">
        <v>115</v>
      </c>
      <c r="G298" s="55" t="s">
        <v>166</v>
      </c>
      <c r="H298" s="62" t="s">
        <v>130</v>
      </c>
      <c r="I298" s="55" t="s">
        <v>139</v>
      </c>
      <c r="J298" s="55"/>
      <c r="K298" s="55"/>
      <c r="L298" s="55" t="s">
        <v>89</v>
      </c>
      <c r="M298" s="55"/>
      <c r="N298" s="55"/>
      <c r="O298" s="55">
        <v>1100</v>
      </c>
      <c r="P298" s="55">
        <v>1100</v>
      </c>
    </row>
    <row r="299" spans="1:16" ht="14.25">
      <c r="A299" s="55">
        <v>264</v>
      </c>
      <c r="B299" s="55"/>
      <c r="C299" s="62" t="s">
        <v>565</v>
      </c>
      <c r="D299" s="55">
        <v>84853</v>
      </c>
      <c r="E299" s="62" t="s">
        <v>93</v>
      </c>
      <c r="F299" s="62" t="s">
        <v>133</v>
      </c>
      <c r="G299" s="55" t="s">
        <v>166</v>
      </c>
      <c r="H299" s="62" t="s">
        <v>130</v>
      </c>
      <c r="I299" s="62" t="s">
        <v>139</v>
      </c>
      <c r="J299" s="55"/>
      <c r="K299" s="55"/>
      <c r="L299" s="55" t="s">
        <v>89</v>
      </c>
      <c r="M299" s="55"/>
      <c r="N299" s="55"/>
      <c r="O299" s="55">
        <v>1050</v>
      </c>
      <c r="P299" s="55">
        <v>1050</v>
      </c>
    </row>
    <row r="300" spans="1:16" ht="14.25">
      <c r="A300" s="55">
        <v>265</v>
      </c>
      <c r="B300" s="55">
        <v>350505209</v>
      </c>
      <c r="C300" s="55" t="s">
        <v>566</v>
      </c>
      <c r="D300" s="55">
        <v>84853</v>
      </c>
      <c r="E300" s="62" t="s">
        <v>93</v>
      </c>
      <c r="F300" s="55" t="s">
        <v>115</v>
      </c>
      <c r="G300" s="55" t="s">
        <v>166</v>
      </c>
      <c r="H300" s="62" t="s">
        <v>117</v>
      </c>
      <c r="I300" s="62" t="s">
        <v>123</v>
      </c>
      <c r="J300" s="55"/>
      <c r="K300" s="55"/>
      <c r="L300" s="55" t="s">
        <v>89</v>
      </c>
      <c r="M300" s="55"/>
      <c r="N300" s="55"/>
      <c r="O300" s="55">
        <v>311</v>
      </c>
      <c r="P300" s="55">
        <v>311</v>
      </c>
    </row>
    <row r="301" spans="1:16" ht="14.25">
      <c r="A301" s="55">
        <v>266</v>
      </c>
      <c r="B301" s="55">
        <v>350525256</v>
      </c>
      <c r="C301" s="55" t="s">
        <v>567</v>
      </c>
      <c r="D301" s="55">
        <v>84853</v>
      </c>
      <c r="E301" s="62" t="s">
        <v>93</v>
      </c>
      <c r="F301" s="55" t="s">
        <v>115</v>
      </c>
      <c r="G301" s="55" t="s">
        <v>166</v>
      </c>
      <c r="H301" s="62" t="s">
        <v>117</v>
      </c>
      <c r="I301" s="62" t="s">
        <v>123</v>
      </c>
      <c r="J301" s="55"/>
      <c r="K301" s="55"/>
      <c r="L301" s="55" t="s">
        <v>89</v>
      </c>
      <c r="M301" s="55"/>
      <c r="N301" s="55"/>
      <c r="O301" s="55">
        <v>217</v>
      </c>
      <c r="P301" s="55">
        <v>217</v>
      </c>
    </row>
    <row r="302" spans="1:16" ht="14.25">
      <c r="A302" s="55">
        <v>267</v>
      </c>
      <c r="B302" s="55">
        <v>350525263</v>
      </c>
      <c r="C302" s="55" t="s">
        <v>568</v>
      </c>
      <c r="D302" s="55">
        <v>84853</v>
      </c>
      <c r="E302" s="62" t="s">
        <v>93</v>
      </c>
      <c r="F302" s="55" t="s">
        <v>115</v>
      </c>
      <c r="G302" s="55" t="s">
        <v>166</v>
      </c>
      <c r="H302" s="62" t="s">
        <v>117</v>
      </c>
      <c r="I302" s="62" t="s">
        <v>123</v>
      </c>
      <c r="J302" s="55"/>
      <c r="K302" s="55"/>
      <c r="L302" s="55" t="s">
        <v>89</v>
      </c>
      <c r="M302" s="55"/>
      <c r="N302" s="55"/>
      <c r="O302" s="55">
        <v>41</v>
      </c>
      <c r="P302" s="55">
        <v>41</v>
      </c>
    </row>
    <row r="303" spans="1:16" ht="22.5">
      <c r="A303" s="55">
        <v>268</v>
      </c>
      <c r="B303" s="55"/>
      <c r="C303" s="55" t="s">
        <v>569</v>
      </c>
      <c r="D303" s="55">
        <v>84853</v>
      </c>
      <c r="E303" s="62" t="s">
        <v>93</v>
      </c>
      <c r="F303" s="55" t="s">
        <v>115</v>
      </c>
      <c r="G303" s="55" t="s">
        <v>166</v>
      </c>
      <c r="H303" s="62" t="s">
        <v>130</v>
      </c>
      <c r="I303" s="62" t="s">
        <v>123</v>
      </c>
      <c r="J303" s="55"/>
      <c r="K303" s="55"/>
      <c r="L303" s="55" t="s">
        <v>89</v>
      </c>
      <c r="M303" s="55"/>
      <c r="N303" s="55"/>
      <c r="O303" s="55">
        <v>41</v>
      </c>
      <c r="P303" s="55">
        <v>41</v>
      </c>
    </row>
    <row r="304" spans="1:16" ht="22.5">
      <c r="A304" s="55">
        <v>269</v>
      </c>
      <c r="B304" s="55"/>
      <c r="C304" s="55" t="s">
        <v>570</v>
      </c>
      <c r="D304" s="55">
        <v>84853</v>
      </c>
      <c r="E304" s="62" t="s">
        <v>93</v>
      </c>
      <c r="F304" s="55" t="s">
        <v>115</v>
      </c>
      <c r="G304" s="55" t="s">
        <v>166</v>
      </c>
      <c r="H304" s="62" t="s">
        <v>117</v>
      </c>
      <c r="I304" s="62" t="s">
        <v>123</v>
      </c>
      <c r="J304" s="55"/>
      <c r="K304" s="55"/>
      <c r="L304" s="55" t="s">
        <v>89</v>
      </c>
      <c r="M304" s="55"/>
      <c r="N304" s="55"/>
      <c r="O304" s="55">
        <v>144</v>
      </c>
      <c r="P304" s="55">
        <v>144</v>
      </c>
    </row>
    <row r="305" spans="1:16" ht="14.25">
      <c r="A305" s="55">
        <v>270</v>
      </c>
      <c r="B305" s="55"/>
      <c r="C305" s="55" t="s">
        <v>571</v>
      </c>
      <c r="D305" s="55">
        <v>84853</v>
      </c>
      <c r="E305" s="62" t="s">
        <v>93</v>
      </c>
      <c r="F305" s="55" t="s">
        <v>115</v>
      </c>
      <c r="G305" s="62" t="s">
        <v>166</v>
      </c>
      <c r="H305" s="62" t="s">
        <v>130</v>
      </c>
      <c r="I305" s="62" t="s">
        <v>123</v>
      </c>
      <c r="J305" s="55"/>
      <c r="K305" s="55"/>
      <c r="L305" s="55" t="s">
        <v>89</v>
      </c>
      <c r="M305" s="55"/>
      <c r="N305" s="55"/>
      <c r="O305" s="55">
        <v>127</v>
      </c>
      <c r="P305" s="55">
        <v>127</v>
      </c>
    </row>
    <row r="306" spans="1:16" ht="14.25">
      <c r="A306" s="55">
        <v>271</v>
      </c>
      <c r="B306" s="55"/>
      <c r="C306" s="55" t="s">
        <v>572</v>
      </c>
      <c r="D306" s="55">
        <v>84853</v>
      </c>
      <c r="E306" s="62" t="s">
        <v>93</v>
      </c>
      <c r="F306" s="55" t="s">
        <v>115</v>
      </c>
      <c r="G306" s="62" t="s">
        <v>166</v>
      </c>
      <c r="H306" s="62" t="s">
        <v>130</v>
      </c>
      <c r="I306" s="62" t="s">
        <v>123</v>
      </c>
      <c r="J306" s="55"/>
      <c r="K306" s="55"/>
      <c r="L306" s="55" t="s">
        <v>89</v>
      </c>
      <c r="M306" s="55"/>
      <c r="N306" s="55"/>
      <c r="O306" s="55">
        <v>249</v>
      </c>
      <c r="P306" s="55">
        <v>249</v>
      </c>
    </row>
    <row r="307" spans="1:16" ht="14.25">
      <c r="A307" s="55">
        <v>272</v>
      </c>
      <c r="B307" s="55"/>
      <c r="C307" s="55" t="s">
        <v>573</v>
      </c>
      <c r="D307" s="55">
        <v>84853</v>
      </c>
      <c r="E307" s="62" t="s">
        <v>93</v>
      </c>
      <c r="F307" s="55" t="s">
        <v>115</v>
      </c>
      <c r="G307" s="62" t="s">
        <v>166</v>
      </c>
      <c r="H307" s="62" t="s">
        <v>130</v>
      </c>
      <c r="I307" s="62" t="s">
        <v>123</v>
      </c>
      <c r="J307" s="55"/>
      <c r="K307" s="55"/>
      <c r="L307" s="55" t="s">
        <v>89</v>
      </c>
      <c r="M307" s="55"/>
      <c r="N307" s="55"/>
      <c r="O307" s="55">
        <v>18</v>
      </c>
      <c r="P307" s="55">
        <v>18</v>
      </c>
    </row>
    <row r="308" spans="1:16" ht="14.25">
      <c r="A308" s="55">
        <v>273</v>
      </c>
      <c r="B308" s="55"/>
      <c r="C308" s="62" t="s">
        <v>574</v>
      </c>
      <c r="D308" s="55">
        <v>84853</v>
      </c>
      <c r="E308" s="62" t="s">
        <v>93</v>
      </c>
      <c r="F308" s="55" t="s">
        <v>115</v>
      </c>
      <c r="G308" s="62" t="s">
        <v>166</v>
      </c>
      <c r="H308" s="62" t="s">
        <v>130</v>
      </c>
      <c r="I308" s="62" t="s">
        <v>123</v>
      </c>
      <c r="J308" s="55"/>
      <c r="K308" s="55"/>
      <c r="L308" s="55" t="s">
        <v>89</v>
      </c>
      <c r="M308" s="55"/>
      <c r="N308" s="55"/>
      <c r="O308" s="55">
        <v>764</v>
      </c>
      <c r="P308" s="55">
        <v>764</v>
      </c>
    </row>
    <row r="309" spans="1:16" ht="14.25">
      <c r="A309" s="55">
        <v>274</v>
      </c>
      <c r="B309" s="55"/>
      <c r="C309" s="62" t="s">
        <v>575</v>
      </c>
      <c r="D309" s="55">
        <v>84853</v>
      </c>
      <c r="E309" s="62" t="s">
        <v>93</v>
      </c>
      <c r="F309" s="55" t="s">
        <v>115</v>
      </c>
      <c r="G309" s="62" t="s">
        <v>166</v>
      </c>
      <c r="H309" s="62" t="s">
        <v>130</v>
      </c>
      <c r="I309" s="62" t="s">
        <v>139</v>
      </c>
      <c r="J309" s="55"/>
      <c r="K309" s="55"/>
      <c r="L309" s="55" t="s">
        <v>89</v>
      </c>
      <c r="M309" s="55"/>
      <c r="N309" s="55"/>
      <c r="O309" s="55">
        <v>1148</v>
      </c>
      <c r="P309" s="55">
        <v>1148</v>
      </c>
    </row>
    <row r="310" spans="1:16" ht="15">
      <c r="A310" s="55">
        <v>275</v>
      </c>
      <c r="B310" s="334"/>
      <c r="C310" s="62" t="s">
        <v>576</v>
      </c>
      <c r="D310" s="55">
        <v>97010</v>
      </c>
      <c r="E310" s="62" t="s">
        <v>96</v>
      </c>
      <c r="F310" s="55" t="s">
        <v>115</v>
      </c>
      <c r="G310" s="64" t="s">
        <v>152</v>
      </c>
      <c r="H310" s="55" t="s">
        <v>130</v>
      </c>
      <c r="I310" s="55"/>
      <c r="J310" s="334"/>
      <c r="K310" s="334"/>
      <c r="L310" s="55" t="s">
        <v>164</v>
      </c>
      <c r="M310" s="334"/>
      <c r="N310" s="334"/>
      <c r="O310" s="55">
        <v>3</v>
      </c>
      <c r="P310" s="55">
        <v>3</v>
      </c>
    </row>
    <row r="311" spans="1:16" ht="22.5">
      <c r="A311" s="55">
        <v>276</v>
      </c>
      <c r="B311" s="334"/>
      <c r="C311" s="62" t="s">
        <v>577</v>
      </c>
      <c r="D311" s="55">
        <v>97010</v>
      </c>
      <c r="E311" s="62" t="s">
        <v>96</v>
      </c>
      <c r="F311" s="55" t="s">
        <v>115</v>
      </c>
      <c r="G311" s="334"/>
      <c r="H311" s="64" t="s">
        <v>117</v>
      </c>
      <c r="I311" s="55"/>
      <c r="J311" s="334"/>
      <c r="K311" s="334"/>
      <c r="L311" s="55" t="s">
        <v>164</v>
      </c>
      <c r="M311" s="334"/>
      <c r="N311" s="334"/>
      <c r="O311" s="55">
        <v>1</v>
      </c>
      <c r="P311" s="55">
        <v>1</v>
      </c>
    </row>
    <row r="312" spans="1:16" ht="15">
      <c r="A312" s="55">
        <v>277</v>
      </c>
      <c r="B312" s="334"/>
      <c r="C312" s="62" t="s">
        <v>578</v>
      </c>
      <c r="D312" s="55">
        <v>97010</v>
      </c>
      <c r="E312" s="62" t="s">
        <v>96</v>
      </c>
      <c r="F312" s="55" t="s">
        <v>115</v>
      </c>
      <c r="G312" s="64" t="s">
        <v>152</v>
      </c>
      <c r="H312" s="55" t="s">
        <v>130</v>
      </c>
      <c r="I312" s="55"/>
      <c r="J312" s="342"/>
      <c r="K312" s="334"/>
      <c r="L312" s="55" t="s">
        <v>164</v>
      </c>
      <c r="M312" s="334"/>
      <c r="N312" s="334"/>
      <c r="O312" s="55">
        <v>2</v>
      </c>
      <c r="P312" s="55">
        <v>2</v>
      </c>
    </row>
    <row r="313" spans="1:16" ht="15">
      <c r="A313" s="55">
        <v>278</v>
      </c>
      <c r="B313" s="334"/>
      <c r="C313" s="62" t="s">
        <v>579</v>
      </c>
      <c r="D313" s="55">
        <v>97010</v>
      </c>
      <c r="E313" s="62" t="s">
        <v>96</v>
      </c>
      <c r="F313" s="55" t="s">
        <v>115</v>
      </c>
      <c r="G313" s="64" t="s">
        <v>152</v>
      </c>
      <c r="H313" s="55" t="s">
        <v>130</v>
      </c>
      <c r="I313" s="55"/>
      <c r="J313" s="334"/>
      <c r="K313" s="334"/>
      <c r="L313" s="55" t="s">
        <v>164</v>
      </c>
      <c r="M313" s="334"/>
      <c r="N313" s="334"/>
      <c r="O313" s="55">
        <v>3</v>
      </c>
      <c r="P313" s="55">
        <v>3</v>
      </c>
    </row>
    <row r="314" spans="1:16" ht="15">
      <c r="A314" s="55">
        <v>279</v>
      </c>
      <c r="B314" s="334"/>
      <c r="C314" s="62" t="s">
        <v>580</v>
      </c>
      <c r="D314" s="55">
        <v>97010</v>
      </c>
      <c r="E314" s="62" t="s">
        <v>96</v>
      </c>
      <c r="F314" s="55" t="s">
        <v>115</v>
      </c>
      <c r="G314" s="64" t="s">
        <v>152</v>
      </c>
      <c r="H314" s="55" t="s">
        <v>130</v>
      </c>
      <c r="I314" s="55"/>
      <c r="J314" s="334"/>
      <c r="K314" s="334"/>
      <c r="L314" s="55" t="s">
        <v>164</v>
      </c>
      <c r="M314" s="334"/>
      <c r="N314" s="334"/>
      <c r="O314" s="55">
        <v>2</v>
      </c>
      <c r="P314" s="55">
        <v>2</v>
      </c>
    </row>
    <row r="315" spans="1:16" ht="15">
      <c r="A315" s="55">
        <v>280</v>
      </c>
      <c r="B315" s="334"/>
      <c r="C315" s="62" t="s">
        <v>581</v>
      </c>
      <c r="D315" s="55">
        <v>97010</v>
      </c>
      <c r="E315" s="62" t="s">
        <v>96</v>
      </c>
      <c r="F315" s="55" t="s">
        <v>115</v>
      </c>
      <c r="G315" s="64" t="s">
        <v>152</v>
      </c>
      <c r="H315" s="55" t="s">
        <v>130</v>
      </c>
      <c r="I315" s="55"/>
      <c r="J315" s="334"/>
      <c r="K315" s="334"/>
      <c r="L315" s="55" t="s">
        <v>164</v>
      </c>
      <c r="M315" s="334"/>
      <c r="N315" s="334"/>
      <c r="O315" s="55">
        <v>2</v>
      </c>
      <c r="P315" s="55">
        <v>2</v>
      </c>
    </row>
    <row r="316" spans="1:16" ht="15">
      <c r="A316" s="55">
        <v>281</v>
      </c>
      <c r="B316" s="334"/>
      <c r="C316" s="62" t="s">
        <v>582</v>
      </c>
      <c r="D316" s="55">
        <v>97010</v>
      </c>
      <c r="E316" s="62" t="s">
        <v>96</v>
      </c>
      <c r="F316" s="55" t="s">
        <v>115</v>
      </c>
      <c r="G316" s="64" t="s">
        <v>152</v>
      </c>
      <c r="H316" s="55" t="s">
        <v>130</v>
      </c>
      <c r="I316" s="55"/>
      <c r="J316" s="334"/>
      <c r="K316" s="334"/>
      <c r="L316" s="55" t="s">
        <v>164</v>
      </c>
      <c r="M316" s="334"/>
      <c r="N316" s="334"/>
      <c r="O316" s="55">
        <v>1</v>
      </c>
      <c r="P316" s="55">
        <v>1</v>
      </c>
    </row>
    <row r="317" spans="1:16" ht="22.5">
      <c r="A317" s="55">
        <v>282</v>
      </c>
      <c r="B317" s="334"/>
      <c r="C317" s="55" t="s">
        <v>583</v>
      </c>
      <c r="D317" s="55">
        <v>97010</v>
      </c>
      <c r="E317" s="62" t="s">
        <v>96</v>
      </c>
      <c r="F317" s="62" t="s">
        <v>133</v>
      </c>
      <c r="G317" s="334"/>
      <c r="H317" s="64" t="s">
        <v>117</v>
      </c>
      <c r="I317" s="55"/>
      <c r="J317" s="334"/>
      <c r="K317" s="334"/>
      <c r="L317" s="55" t="s">
        <v>164</v>
      </c>
      <c r="M317" s="334"/>
      <c r="N317" s="334"/>
      <c r="O317" s="55">
        <v>7</v>
      </c>
      <c r="P317" s="55">
        <v>7</v>
      </c>
    </row>
  </sheetData>
  <sheetProtection/>
  <mergeCells count="90">
    <mergeCell ref="A1:P1"/>
    <mergeCell ref="A30:A31"/>
    <mergeCell ref="A32:A36"/>
    <mergeCell ref="A38:A39"/>
    <mergeCell ref="A42:A43"/>
    <mergeCell ref="A44:A45"/>
    <mergeCell ref="A46:A48"/>
    <mergeCell ref="A49:A50"/>
    <mergeCell ref="A51:A53"/>
    <mergeCell ref="A55:A56"/>
    <mergeCell ref="A57:A58"/>
    <mergeCell ref="A59:A60"/>
    <mergeCell ref="A61:A68"/>
    <mergeCell ref="A75:A76"/>
    <mergeCell ref="A83:A84"/>
    <mergeCell ref="A92:A94"/>
    <mergeCell ref="A120:A123"/>
    <mergeCell ref="A134:A135"/>
    <mergeCell ref="A138:A139"/>
    <mergeCell ref="A142:A143"/>
    <mergeCell ref="B30:B31"/>
    <mergeCell ref="B32:B36"/>
    <mergeCell ref="B38:B39"/>
    <mergeCell ref="B42:B43"/>
    <mergeCell ref="B44:B45"/>
    <mergeCell ref="B46:B48"/>
    <mergeCell ref="B49:B50"/>
    <mergeCell ref="B51:B53"/>
    <mergeCell ref="B55:B56"/>
    <mergeCell ref="B57:B58"/>
    <mergeCell ref="B59:B60"/>
    <mergeCell ref="B61:B68"/>
    <mergeCell ref="B75:B76"/>
    <mergeCell ref="B83:B84"/>
    <mergeCell ref="B92:B94"/>
    <mergeCell ref="B120:B123"/>
    <mergeCell ref="B134:B135"/>
    <mergeCell ref="B138:B139"/>
    <mergeCell ref="B142:B143"/>
    <mergeCell ref="C30:C31"/>
    <mergeCell ref="C32:C36"/>
    <mergeCell ref="C38:C39"/>
    <mergeCell ref="C42:C43"/>
    <mergeCell ref="C44:C45"/>
    <mergeCell ref="C46:C48"/>
    <mergeCell ref="C49:C50"/>
    <mergeCell ref="C51:C53"/>
    <mergeCell ref="C55:C56"/>
    <mergeCell ref="C57:C58"/>
    <mergeCell ref="C59:C60"/>
    <mergeCell ref="C61:C68"/>
    <mergeCell ref="C75:C76"/>
    <mergeCell ref="C83:C84"/>
    <mergeCell ref="C92:C94"/>
    <mergeCell ref="C120:C123"/>
    <mergeCell ref="C134:C135"/>
    <mergeCell ref="C138:C139"/>
    <mergeCell ref="C142:C143"/>
    <mergeCell ref="D61:D62"/>
    <mergeCell ref="D63:D64"/>
    <mergeCell ref="D65:D66"/>
    <mergeCell ref="D67:D68"/>
    <mergeCell ref="D75:D76"/>
    <mergeCell ref="E61:E62"/>
    <mergeCell ref="E63:E64"/>
    <mergeCell ref="E65:E66"/>
    <mergeCell ref="E67:E68"/>
    <mergeCell ref="F61:F62"/>
    <mergeCell ref="G61:G68"/>
    <mergeCell ref="H61:H68"/>
    <mergeCell ref="I61:I62"/>
    <mergeCell ref="I63:I64"/>
    <mergeCell ref="I65:I66"/>
    <mergeCell ref="I67:I68"/>
    <mergeCell ref="J61:J62"/>
    <mergeCell ref="J63:J64"/>
    <mergeCell ref="J65:J66"/>
    <mergeCell ref="J67:J68"/>
    <mergeCell ref="L61:L62"/>
    <mergeCell ref="L63:L64"/>
    <mergeCell ref="L65:L66"/>
    <mergeCell ref="L67:L68"/>
    <mergeCell ref="O61:O62"/>
    <mergeCell ref="O63:O64"/>
    <mergeCell ref="O65:O66"/>
    <mergeCell ref="O67:O68"/>
    <mergeCell ref="P61:P62"/>
    <mergeCell ref="P63:P64"/>
    <mergeCell ref="P65:P66"/>
    <mergeCell ref="P67:P6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workbookViewId="0" topLeftCell="A1">
      <selection activeCell="K27" sqref="K27"/>
    </sheetView>
  </sheetViews>
  <sheetFormatPr defaultColWidth="9.00390625" defaultRowHeight="14.25"/>
  <cols>
    <col min="1" max="1" width="4.75390625" style="0" bestFit="1" customWidth="1"/>
    <col min="2" max="2" width="8.00390625" style="0" bestFit="1" customWidth="1"/>
    <col min="3" max="3" width="12.25390625" style="0" bestFit="1" customWidth="1"/>
    <col min="4" max="7" width="4.75390625" style="0" bestFit="1" customWidth="1"/>
    <col min="8" max="8" width="6.50390625" style="0" customWidth="1"/>
    <col min="9" max="11" width="8.00390625" style="0" bestFit="1" customWidth="1"/>
    <col min="12" max="12" width="5.625" style="0" bestFit="1" customWidth="1"/>
    <col min="13" max="15" width="9.50390625" style="0" bestFit="1" customWidth="1"/>
    <col min="16" max="16" width="9.375" style="0" bestFit="1" customWidth="1"/>
  </cols>
  <sheetData>
    <row r="1" spans="1:16" ht="18.75">
      <c r="A1" s="327" t="s">
        <v>584</v>
      </c>
      <c r="B1" s="327"/>
      <c r="C1" s="327"/>
      <c r="D1" s="327"/>
      <c r="E1" s="327"/>
      <c r="F1" s="327"/>
      <c r="G1" s="327"/>
      <c r="H1" s="327"/>
      <c r="I1" s="327"/>
      <c r="J1" s="327"/>
      <c r="K1" s="327"/>
      <c r="L1" s="327"/>
      <c r="M1" s="327"/>
      <c r="N1" s="327"/>
      <c r="O1" s="327"/>
      <c r="P1" s="327"/>
    </row>
    <row r="2" spans="1:16" ht="14.25">
      <c r="A2" s="328" t="s">
        <v>22</v>
      </c>
      <c r="B2" s="328" t="s">
        <v>23</v>
      </c>
      <c r="C2" s="328" t="s">
        <v>24</v>
      </c>
      <c r="D2" s="328" t="s">
        <v>585</v>
      </c>
      <c r="E2" s="328"/>
      <c r="F2" s="328"/>
      <c r="G2" s="328"/>
      <c r="H2" s="328" t="s">
        <v>586</v>
      </c>
      <c r="I2" s="328"/>
      <c r="J2" s="328"/>
      <c r="K2" s="328"/>
      <c r="L2" s="328"/>
      <c r="M2" s="328" t="s">
        <v>587</v>
      </c>
      <c r="N2" s="328"/>
      <c r="O2" s="328"/>
      <c r="P2" s="328"/>
    </row>
    <row r="3" spans="1:16" ht="14.25">
      <c r="A3" s="328"/>
      <c r="B3" s="328"/>
      <c r="C3" s="328"/>
      <c r="D3" s="328" t="s">
        <v>314</v>
      </c>
      <c r="E3" s="328" t="s">
        <v>175</v>
      </c>
      <c r="F3" s="328" t="s">
        <v>139</v>
      </c>
      <c r="G3" s="328" t="s">
        <v>588</v>
      </c>
      <c r="H3" s="328" t="s">
        <v>589</v>
      </c>
      <c r="I3" s="328" t="s">
        <v>590</v>
      </c>
      <c r="J3" s="328" t="s">
        <v>591</v>
      </c>
      <c r="K3" s="328" t="s">
        <v>592</v>
      </c>
      <c r="L3" s="328" t="s">
        <v>588</v>
      </c>
      <c r="M3" s="328" t="s">
        <v>590</v>
      </c>
      <c r="N3" s="328" t="s">
        <v>591</v>
      </c>
      <c r="O3" s="328" t="s">
        <v>592</v>
      </c>
      <c r="P3" s="328" t="s">
        <v>588</v>
      </c>
    </row>
    <row r="4" spans="1:16" ht="14.25">
      <c r="A4" s="55">
        <v>1</v>
      </c>
      <c r="B4" s="55">
        <v>11001</v>
      </c>
      <c r="C4" s="55" t="s">
        <v>32</v>
      </c>
      <c r="D4" s="201"/>
      <c r="E4" s="201"/>
      <c r="F4" s="201">
        <v>15</v>
      </c>
      <c r="G4" s="201">
        <f>SUM(D4:F4)</f>
        <v>15</v>
      </c>
      <c r="H4" s="201" t="s">
        <v>593</v>
      </c>
      <c r="I4" s="201"/>
      <c r="J4" s="201"/>
      <c r="K4" s="201">
        <v>199</v>
      </c>
      <c r="L4" s="201">
        <v>199</v>
      </c>
      <c r="M4" s="201"/>
      <c r="N4" s="201"/>
      <c r="O4" s="329">
        <v>33277</v>
      </c>
      <c r="P4" s="329">
        <v>33277</v>
      </c>
    </row>
    <row r="5" spans="1:16" ht="14.25">
      <c r="A5" s="55">
        <v>2</v>
      </c>
      <c r="B5" s="55">
        <v>12050</v>
      </c>
      <c r="C5" s="55" t="s">
        <v>35</v>
      </c>
      <c r="D5" s="201"/>
      <c r="E5" s="201"/>
      <c r="F5" s="201">
        <v>2</v>
      </c>
      <c r="G5" s="201">
        <f aca="true" t="shared" si="0" ref="G5:G18">SUM(D5:F5)</f>
        <v>2</v>
      </c>
      <c r="H5" s="201" t="s">
        <v>594</v>
      </c>
      <c r="I5" s="201"/>
      <c r="J5" s="201"/>
      <c r="K5" s="201">
        <v>158</v>
      </c>
      <c r="L5" s="201">
        <v>158</v>
      </c>
      <c r="M5" s="201"/>
      <c r="N5" s="201"/>
      <c r="O5" s="201">
        <v>7900</v>
      </c>
      <c r="P5" s="201">
        <v>7900</v>
      </c>
    </row>
    <row r="6" spans="1:16" ht="14.25">
      <c r="A6" s="55">
        <v>3</v>
      </c>
      <c r="B6" s="55">
        <v>22001</v>
      </c>
      <c r="C6" s="55" t="s">
        <v>38</v>
      </c>
      <c r="D6" s="201"/>
      <c r="E6" s="201">
        <v>1</v>
      </c>
      <c r="F6" s="201">
        <v>8</v>
      </c>
      <c r="G6" s="201">
        <f t="shared" si="0"/>
        <v>9</v>
      </c>
      <c r="H6" s="201" t="s">
        <v>593</v>
      </c>
      <c r="I6" s="201"/>
      <c r="J6" s="201">
        <v>60</v>
      </c>
      <c r="K6" s="201">
        <v>99</v>
      </c>
      <c r="L6" s="201">
        <v>159</v>
      </c>
      <c r="M6" s="201"/>
      <c r="N6" s="201">
        <v>21000</v>
      </c>
      <c r="O6" s="201">
        <v>34650</v>
      </c>
      <c r="P6" s="201">
        <v>55650</v>
      </c>
    </row>
    <row r="7" spans="1:16" ht="14.25">
      <c r="A7" s="55">
        <v>4</v>
      </c>
      <c r="B7" s="55">
        <v>22002</v>
      </c>
      <c r="C7" s="55" t="s">
        <v>41</v>
      </c>
      <c r="D7" s="201"/>
      <c r="E7" s="201"/>
      <c r="F7" s="201">
        <v>1</v>
      </c>
      <c r="G7" s="201">
        <f t="shared" si="0"/>
        <v>1</v>
      </c>
      <c r="H7" s="201" t="s">
        <v>593</v>
      </c>
      <c r="I7" s="201"/>
      <c r="J7" s="201"/>
      <c r="K7" s="201">
        <v>2</v>
      </c>
      <c r="L7" s="201">
        <v>2</v>
      </c>
      <c r="M7" s="201"/>
      <c r="N7" s="201"/>
      <c r="O7" s="201">
        <v>72</v>
      </c>
      <c r="P7" s="201">
        <v>72</v>
      </c>
    </row>
    <row r="8" spans="1:16" ht="14.25">
      <c r="A8" s="55">
        <v>5</v>
      </c>
      <c r="B8" s="55">
        <v>32006</v>
      </c>
      <c r="C8" s="55" t="s">
        <v>42</v>
      </c>
      <c r="D8" s="201"/>
      <c r="E8" s="201"/>
      <c r="F8" s="201">
        <v>2</v>
      </c>
      <c r="G8" s="201">
        <f t="shared" si="0"/>
        <v>2</v>
      </c>
      <c r="H8" s="201" t="s">
        <v>593</v>
      </c>
      <c r="I8" s="201"/>
      <c r="J8" s="201"/>
      <c r="K8" s="201">
        <v>16</v>
      </c>
      <c r="L8" s="201">
        <v>16</v>
      </c>
      <c r="M8" s="201"/>
      <c r="N8" s="201"/>
      <c r="O8" s="201">
        <v>49600</v>
      </c>
      <c r="P8" s="201">
        <v>49600</v>
      </c>
    </row>
    <row r="9" spans="1:16" ht="14.25">
      <c r="A9" s="55">
        <v>6</v>
      </c>
      <c r="B9" s="55">
        <v>32007</v>
      </c>
      <c r="C9" s="55" t="s">
        <v>45</v>
      </c>
      <c r="D9" s="201"/>
      <c r="E9" s="201"/>
      <c r="F9" s="201">
        <v>1</v>
      </c>
      <c r="G9" s="201">
        <f t="shared" si="0"/>
        <v>1</v>
      </c>
      <c r="H9" s="201" t="s">
        <v>593</v>
      </c>
      <c r="I9" s="201"/>
      <c r="J9" s="201"/>
      <c r="K9" s="201">
        <v>6</v>
      </c>
      <c r="L9" s="201">
        <v>6</v>
      </c>
      <c r="M9" s="201"/>
      <c r="N9" s="201"/>
      <c r="O9" s="201">
        <v>348</v>
      </c>
      <c r="P9" s="201">
        <v>348</v>
      </c>
    </row>
    <row r="10" spans="1:16" ht="14.25">
      <c r="A10" s="55">
        <v>7</v>
      </c>
      <c r="B10" s="55">
        <v>32008</v>
      </c>
      <c r="C10" s="55" t="s">
        <v>48</v>
      </c>
      <c r="D10" s="201"/>
      <c r="E10" s="201"/>
      <c r="F10" s="201">
        <v>1</v>
      </c>
      <c r="G10" s="201">
        <f t="shared" si="0"/>
        <v>1</v>
      </c>
      <c r="H10" s="201" t="s">
        <v>593</v>
      </c>
      <c r="I10" s="201"/>
      <c r="J10" s="201"/>
      <c r="K10" s="201">
        <v>6</v>
      </c>
      <c r="L10" s="201">
        <v>6</v>
      </c>
      <c r="M10" s="201"/>
      <c r="N10" s="201"/>
      <c r="O10" s="201">
        <v>600</v>
      </c>
      <c r="P10" s="201">
        <v>600</v>
      </c>
    </row>
    <row r="11" spans="1:16" ht="14.25">
      <c r="A11" s="55">
        <v>8</v>
      </c>
      <c r="B11" s="55">
        <v>42201</v>
      </c>
      <c r="C11" s="55" t="s">
        <v>52</v>
      </c>
      <c r="D11" s="201"/>
      <c r="E11" s="201">
        <v>4</v>
      </c>
      <c r="F11" s="201">
        <v>1</v>
      </c>
      <c r="G11" s="201">
        <f t="shared" si="0"/>
        <v>5</v>
      </c>
      <c r="H11" s="201" t="s">
        <v>593</v>
      </c>
      <c r="I11" s="201"/>
      <c r="J11" s="201">
        <v>28</v>
      </c>
      <c r="K11" s="201">
        <v>3.3</v>
      </c>
      <c r="L11" s="201">
        <v>31.3</v>
      </c>
      <c r="M11" s="201"/>
      <c r="N11" s="329">
        <v>1561.84</v>
      </c>
      <c r="O11" s="329">
        <v>184.07399999999998</v>
      </c>
      <c r="P11" s="329">
        <v>1745.914</v>
      </c>
    </row>
    <row r="12" spans="1:16" ht="14.25">
      <c r="A12" s="55">
        <v>9</v>
      </c>
      <c r="B12" s="55">
        <v>63701</v>
      </c>
      <c r="C12" s="55" t="s">
        <v>57</v>
      </c>
      <c r="D12" s="201"/>
      <c r="E12" s="201"/>
      <c r="F12" s="201">
        <v>2</v>
      </c>
      <c r="G12" s="201">
        <f t="shared" si="0"/>
        <v>2</v>
      </c>
      <c r="H12" s="201" t="s">
        <v>593</v>
      </c>
      <c r="I12" s="201"/>
      <c r="J12" s="201"/>
      <c r="K12" s="201">
        <v>5.5</v>
      </c>
      <c r="L12" s="201">
        <v>5.5</v>
      </c>
      <c r="M12" s="201"/>
      <c r="N12" s="201"/>
      <c r="O12" s="201">
        <v>8250</v>
      </c>
      <c r="P12" s="201">
        <v>8250</v>
      </c>
    </row>
    <row r="13" spans="1:16" ht="14.25">
      <c r="A13" s="55">
        <v>10</v>
      </c>
      <c r="B13" s="55">
        <v>63951</v>
      </c>
      <c r="C13" s="55" t="s">
        <v>59</v>
      </c>
      <c r="D13" s="201"/>
      <c r="E13" s="201"/>
      <c r="F13" s="201">
        <v>2</v>
      </c>
      <c r="G13" s="201">
        <v>2</v>
      </c>
      <c r="H13" s="201" t="s">
        <v>593</v>
      </c>
      <c r="I13" s="201"/>
      <c r="J13" s="201"/>
      <c r="K13" s="330">
        <v>5</v>
      </c>
      <c r="L13" s="201">
        <v>5</v>
      </c>
      <c r="M13" s="201"/>
      <c r="N13" s="201"/>
      <c r="O13" s="201">
        <v>750</v>
      </c>
      <c r="P13" s="201">
        <v>750</v>
      </c>
    </row>
    <row r="14" spans="1:16" ht="14.25">
      <c r="A14" s="55">
        <v>11</v>
      </c>
      <c r="B14" s="55">
        <v>73070</v>
      </c>
      <c r="C14" s="55" t="s">
        <v>61</v>
      </c>
      <c r="D14" s="201"/>
      <c r="E14" s="201"/>
      <c r="F14" s="201">
        <v>1</v>
      </c>
      <c r="G14" s="201">
        <f t="shared" si="0"/>
        <v>1</v>
      </c>
      <c r="H14" s="201" t="s">
        <v>593</v>
      </c>
      <c r="I14" s="201"/>
      <c r="J14" s="201"/>
      <c r="K14" s="201">
        <v>5</v>
      </c>
      <c r="L14" s="201">
        <v>5</v>
      </c>
      <c r="M14" s="201"/>
      <c r="N14" s="201"/>
      <c r="O14" s="201">
        <v>1150</v>
      </c>
      <c r="P14" s="201">
        <v>1150</v>
      </c>
    </row>
    <row r="15" spans="1:16" ht="14.25">
      <c r="A15" s="55">
        <v>12</v>
      </c>
      <c r="B15" s="55">
        <v>83020</v>
      </c>
      <c r="C15" s="55" t="s">
        <v>66</v>
      </c>
      <c r="D15" s="201"/>
      <c r="E15" s="201">
        <v>2</v>
      </c>
      <c r="F15" s="201"/>
      <c r="G15" s="201">
        <f t="shared" si="0"/>
        <v>2</v>
      </c>
      <c r="H15" s="201" t="s">
        <v>593</v>
      </c>
      <c r="I15" s="201"/>
      <c r="J15" s="201">
        <v>1</v>
      </c>
      <c r="K15" s="201"/>
      <c r="L15" s="201">
        <v>1</v>
      </c>
      <c r="M15" s="201"/>
      <c r="N15" s="201">
        <v>1200</v>
      </c>
      <c r="O15" s="201"/>
      <c r="P15" s="201">
        <v>1200</v>
      </c>
    </row>
    <row r="16" spans="1:16" ht="14.25">
      <c r="A16" s="55">
        <v>13</v>
      </c>
      <c r="B16" s="55">
        <v>83230</v>
      </c>
      <c r="C16" s="55" t="s">
        <v>69</v>
      </c>
      <c r="D16" s="201"/>
      <c r="E16" s="201"/>
      <c r="F16" s="201">
        <v>1</v>
      </c>
      <c r="G16" s="201">
        <f t="shared" si="0"/>
        <v>1</v>
      </c>
      <c r="H16" s="201" t="s">
        <v>593</v>
      </c>
      <c r="I16" s="201"/>
      <c r="J16" s="201"/>
      <c r="K16" s="201">
        <v>0.5</v>
      </c>
      <c r="L16" s="201">
        <v>0.5</v>
      </c>
      <c r="M16" s="201"/>
      <c r="N16" s="201"/>
      <c r="O16" s="201">
        <v>300</v>
      </c>
      <c r="P16" s="201">
        <v>300</v>
      </c>
    </row>
    <row r="17" spans="1:16" ht="14.25">
      <c r="A17" s="55">
        <v>14</v>
      </c>
      <c r="B17" s="55">
        <v>83330</v>
      </c>
      <c r="C17" s="55" t="s">
        <v>73</v>
      </c>
      <c r="D17" s="201"/>
      <c r="E17" s="201">
        <v>4</v>
      </c>
      <c r="F17" s="201"/>
      <c r="G17" s="201">
        <f t="shared" si="0"/>
        <v>4</v>
      </c>
      <c r="H17" s="201" t="s">
        <v>593</v>
      </c>
      <c r="I17" s="201"/>
      <c r="J17" s="201">
        <v>24</v>
      </c>
      <c r="K17" s="201"/>
      <c r="L17" s="201">
        <v>24</v>
      </c>
      <c r="M17" s="201"/>
      <c r="N17" s="201">
        <v>15600</v>
      </c>
      <c r="O17" s="201"/>
      <c r="P17" s="201">
        <v>15600</v>
      </c>
    </row>
    <row r="18" spans="1:16" ht="14.25">
      <c r="A18" s="55">
        <v>15</v>
      </c>
      <c r="B18" s="55">
        <v>83906</v>
      </c>
      <c r="C18" s="55" t="s">
        <v>75</v>
      </c>
      <c r="D18" s="201">
        <v>2</v>
      </c>
      <c r="E18" s="201">
        <v>2</v>
      </c>
      <c r="F18" s="201">
        <v>6</v>
      </c>
      <c r="G18" s="201">
        <f t="shared" si="0"/>
        <v>10</v>
      </c>
      <c r="H18" s="201" t="s">
        <v>593</v>
      </c>
      <c r="I18" s="201">
        <v>350</v>
      </c>
      <c r="J18" s="201">
        <v>57.5</v>
      </c>
      <c r="K18" s="201">
        <v>130</v>
      </c>
      <c r="L18" s="201">
        <v>537.5</v>
      </c>
      <c r="M18" s="201">
        <v>11550</v>
      </c>
      <c r="N18" s="201">
        <v>1897.5</v>
      </c>
      <c r="O18" s="201">
        <v>4290</v>
      </c>
      <c r="P18" s="201">
        <v>17737.5</v>
      </c>
    </row>
    <row r="19" spans="1:16" ht="14.25">
      <c r="A19" s="55">
        <v>16</v>
      </c>
      <c r="B19" s="55">
        <v>83993</v>
      </c>
      <c r="C19" s="62" t="s">
        <v>78</v>
      </c>
      <c r="D19" s="201"/>
      <c r="E19" s="201" t="s">
        <v>217</v>
      </c>
      <c r="F19" s="201">
        <v>1</v>
      </c>
      <c r="G19" s="201">
        <v>1</v>
      </c>
      <c r="H19" s="201" t="s">
        <v>593</v>
      </c>
      <c r="I19" s="201"/>
      <c r="J19" s="201" t="s">
        <v>217</v>
      </c>
      <c r="K19" s="201">
        <v>5</v>
      </c>
      <c r="L19" s="201">
        <v>5</v>
      </c>
      <c r="M19" s="201"/>
      <c r="N19" s="329" t="s">
        <v>217</v>
      </c>
      <c r="O19" s="201">
        <v>141</v>
      </c>
      <c r="P19" s="329">
        <v>140.625</v>
      </c>
    </row>
    <row r="20" spans="1:16" ht="14.25">
      <c r="A20" s="55">
        <v>17</v>
      </c>
      <c r="B20" s="55">
        <v>84150</v>
      </c>
      <c r="C20" s="55" t="s">
        <v>79</v>
      </c>
      <c r="D20" s="201"/>
      <c r="E20" s="201"/>
      <c r="F20" s="201">
        <v>1</v>
      </c>
      <c r="G20" s="201">
        <v>1</v>
      </c>
      <c r="H20" s="201" t="s">
        <v>593</v>
      </c>
      <c r="I20" s="201"/>
      <c r="J20" s="201">
        <v>6</v>
      </c>
      <c r="K20" s="201"/>
      <c r="L20" s="201">
        <v>6</v>
      </c>
      <c r="M20" s="201"/>
      <c r="N20" s="201">
        <v>240</v>
      </c>
      <c r="O20" s="201"/>
      <c r="P20" s="201">
        <v>240</v>
      </c>
    </row>
    <row r="21" spans="1:16" ht="14.25">
      <c r="A21" s="55">
        <v>18</v>
      </c>
      <c r="B21" s="55">
        <v>84170</v>
      </c>
      <c r="C21" s="55" t="s">
        <v>81</v>
      </c>
      <c r="D21" s="201">
        <v>2</v>
      </c>
      <c r="E21" s="201">
        <v>11</v>
      </c>
      <c r="F21" s="201">
        <v>1</v>
      </c>
      <c r="G21" s="201">
        <f aca="true" t="shared" si="1" ref="G21:G25">SUM(D21:F21)</f>
        <v>14</v>
      </c>
      <c r="H21" s="201" t="s">
        <v>593</v>
      </c>
      <c r="I21" s="201">
        <v>30</v>
      </c>
      <c r="J21" s="201">
        <v>65</v>
      </c>
      <c r="K21" s="201">
        <v>2.7</v>
      </c>
      <c r="L21" s="201">
        <v>97.7</v>
      </c>
      <c r="M21" s="201">
        <v>3900</v>
      </c>
      <c r="N21" s="201">
        <v>8450</v>
      </c>
      <c r="O21" s="201">
        <v>351</v>
      </c>
      <c r="P21" s="201">
        <v>12701</v>
      </c>
    </row>
    <row r="22" spans="1:16" ht="14.25">
      <c r="A22" s="55">
        <v>19</v>
      </c>
      <c r="B22" s="55">
        <v>84574</v>
      </c>
      <c r="C22" s="55" t="s">
        <v>87</v>
      </c>
      <c r="D22" s="201"/>
      <c r="E22" s="201">
        <v>1</v>
      </c>
      <c r="F22" s="201" t="s">
        <v>217</v>
      </c>
      <c r="G22" s="201">
        <f t="shared" si="1"/>
        <v>1</v>
      </c>
      <c r="H22" s="201" t="s">
        <v>594</v>
      </c>
      <c r="I22" s="201"/>
      <c r="J22" s="201">
        <v>0.1</v>
      </c>
      <c r="K22" s="201"/>
      <c r="L22" s="201">
        <v>0.1</v>
      </c>
      <c r="M22" s="201"/>
      <c r="N22" s="201">
        <v>36.4</v>
      </c>
      <c r="O22" s="201"/>
      <c r="P22" s="201">
        <v>36.4</v>
      </c>
    </row>
    <row r="23" spans="1:16" ht="14.25">
      <c r="A23" s="55">
        <v>20</v>
      </c>
      <c r="B23" s="55">
        <v>84711</v>
      </c>
      <c r="C23" s="55" t="s">
        <v>90</v>
      </c>
      <c r="D23" s="201">
        <v>14</v>
      </c>
      <c r="E23" s="201">
        <v>7</v>
      </c>
      <c r="F23" s="201">
        <v>1</v>
      </c>
      <c r="G23" s="201">
        <f t="shared" si="1"/>
        <v>22</v>
      </c>
      <c r="H23" s="201" t="s">
        <v>594</v>
      </c>
      <c r="I23" s="201">
        <v>263</v>
      </c>
      <c r="J23" s="201">
        <v>35</v>
      </c>
      <c r="K23" s="201">
        <v>7.91</v>
      </c>
      <c r="L23" s="201">
        <v>305.91</v>
      </c>
      <c r="M23" s="329">
        <v>8770.35323801515</v>
      </c>
      <c r="N23" s="329">
        <v>1167.1572750210275</v>
      </c>
      <c r="O23" s="329">
        <v>263.77754415475226</v>
      </c>
      <c r="P23" s="329">
        <v>10201.28805719093</v>
      </c>
    </row>
    <row r="24" spans="1:16" ht="14.25">
      <c r="A24" s="55">
        <v>21</v>
      </c>
      <c r="B24" s="55">
        <v>84853</v>
      </c>
      <c r="C24" s="55" t="s">
        <v>93</v>
      </c>
      <c r="D24" s="201">
        <v>9</v>
      </c>
      <c r="E24" s="201">
        <v>5</v>
      </c>
      <c r="F24" s="201">
        <v>3</v>
      </c>
      <c r="G24" s="201">
        <f t="shared" si="1"/>
        <v>17</v>
      </c>
      <c r="H24" s="201" t="s">
        <v>594</v>
      </c>
      <c r="I24" s="201">
        <v>140</v>
      </c>
      <c r="J24" s="201">
        <v>35</v>
      </c>
      <c r="K24" s="201">
        <v>15</v>
      </c>
      <c r="L24" s="201">
        <v>190</v>
      </c>
      <c r="M24" s="329">
        <v>2415.873015873016</v>
      </c>
      <c r="N24" s="329">
        <v>603.968253968254</v>
      </c>
      <c r="O24" s="329">
        <v>258.84353741496597</v>
      </c>
      <c r="P24" s="329">
        <v>3278.6848072562357</v>
      </c>
    </row>
    <row r="25" spans="1:16" ht="14.25">
      <c r="A25" s="55">
        <v>22</v>
      </c>
      <c r="B25" s="55">
        <v>97010</v>
      </c>
      <c r="C25" s="55" t="s">
        <v>96</v>
      </c>
      <c r="D25" s="201"/>
      <c r="E25" s="201"/>
      <c r="F25" s="201">
        <v>6</v>
      </c>
      <c r="G25" s="201">
        <f t="shared" si="1"/>
        <v>6</v>
      </c>
      <c r="H25" s="201" t="s">
        <v>594</v>
      </c>
      <c r="I25" s="201"/>
      <c r="J25" s="201"/>
      <c r="K25" s="201">
        <v>9.13</v>
      </c>
      <c r="L25" s="201">
        <v>9.13</v>
      </c>
      <c r="M25" s="201"/>
      <c r="N25" s="201"/>
      <c r="O25" s="201">
        <v>1366</v>
      </c>
      <c r="P25" s="329">
        <v>1366</v>
      </c>
    </row>
  </sheetData>
  <sheetProtection/>
  <mergeCells count="7">
    <mergeCell ref="A1:P1"/>
    <mergeCell ref="D2:G2"/>
    <mergeCell ref="H2:L2"/>
    <mergeCell ref="M2:P2"/>
    <mergeCell ref="A2:A3"/>
    <mergeCell ref="B2:B3"/>
    <mergeCell ref="C2: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306"/>
  <sheetViews>
    <sheetView workbookViewId="0" topLeftCell="A1">
      <selection activeCell="I42" sqref="I42:I44"/>
    </sheetView>
  </sheetViews>
  <sheetFormatPr defaultColWidth="9.00390625" defaultRowHeight="14.25"/>
  <cols>
    <col min="1" max="1" width="3.75390625" style="0" customWidth="1"/>
    <col min="2" max="2" width="6.50390625" style="0" customWidth="1"/>
    <col min="3" max="3" width="9.125" style="0" customWidth="1"/>
    <col min="4" max="4" width="43.875" style="0" customWidth="1"/>
    <col min="5" max="5" width="10.875" style="0" customWidth="1"/>
    <col min="7" max="7" width="5.00390625" style="0" customWidth="1"/>
    <col min="8" max="8" width="5.25390625" style="0" customWidth="1"/>
    <col min="9" max="9" width="6.75390625" style="0" customWidth="1"/>
    <col min="10" max="10" width="10.75390625" style="0" bestFit="1" customWidth="1"/>
    <col min="12" max="12" width="9.375" style="0" customWidth="1"/>
    <col min="14" max="14" width="5.00390625" style="0" bestFit="1" customWidth="1"/>
    <col min="16" max="16" width="7.125" style="0" customWidth="1"/>
    <col min="17" max="17" width="6.75390625" style="0" bestFit="1" customWidth="1"/>
    <col min="18" max="18" width="6.00390625" style="0" bestFit="1" customWidth="1"/>
  </cols>
  <sheetData>
    <row r="1" spans="1:18" ht="18.75">
      <c r="A1" s="312" t="s">
        <v>595</v>
      </c>
      <c r="B1" s="312"/>
      <c r="C1" s="312"/>
      <c r="D1" s="312"/>
      <c r="E1" s="312"/>
      <c r="F1" s="312"/>
      <c r="G1" s="312"/>
      <c r="H1" s="312"/>
      <c r="I1" s="312"/>
      <c r="J1" s="312"/>
      <c r="K1" s="312"/>
      <c r="L1" s="312"/>
      <c r="M1" s="312"/>
      <c r="N1" s="312"/>
      <c r="O1" s="312"/>
      <c r="P1" s="312"/>
      <c r="Q1" s="312"/>
      <c r="R1" s="312"/>
    </row>
    <row r="2" spans="1:18" ht="36.75">
      <c r="A2" s="61" t="s">
        <v>22</v>
      </c>
      <c r="B2" s="61" t="s">
        <v>596</v>
      </c>
      <c r="C2" s="51" t="s">
        <v>597</v>
      </c>
      <c r="D2" s="51" t="s">
        <v>598</v>
      </c>
      <c r="E2" s="61" t="s">
        <v>599</v>
      </c>
      <c r="F2" s="61" t="s">
        <v>26</v>
      </c>
      <c r="G2" s="51" t="s">
        <v>600</v>
      </c>
      <c r="H2" s="60" t="s">
        <v>601</v>
      </c>
      <c r="I2" s="51" t="s">
        <v>602</v>
      </c>
      <c r="J2" s="60" t="s">
        <v>603</v>
      </c>
      <c r="K2" s="60" t="s">
        <v>604</v>
      </c>
      <c r="L2" s="60" t="s">
        <v>605</v>
      </c>
      <c r="M2" s="61" t="s">
        <v>606</v>
      </c>
      <c r="N2" s="51" t="s">
        <v>607</v>
      </c>
      <c r="O2" s="60" t="s">
        <v>608</v>
      </c>
      <c r="P2" s="60" t="s">
        <v>609</v>
      </c>
      <c r="Q2" s="60" t="s">
        <v>610</v>
      </c>
      <c r="R2" s="60" t="s">
        <v>611</v>
      </c>
    </row>
    <row r="3" spans="1:18" ht="15">
      <c r="A3" s="55" t="s">
        <v>113</v>
      </c>
      <c r="B3" s="55" t="str">
        <f>IF(COUNTIF(D3,"*"&amp;"安溪"&amp;"*")=1,"安溪县",IF(COUNTIF(D3,"*"&amp;"德化"&amp;"*")=1,"德化县",(IF(COUNTIF(D3,"*"&amp;"永春"&amp;"*")=1,"永春县",IF(COUNTIF(D3,"*"&amp;"南安"&amp;"*")=1,"南安市",IF(COUNTIF(D3,"*"&amp;"惠安"&amp;"*")=1,"惠安县",IF(COUNTIF(D3,"*"&amp;"泉港"&amp;"*")=1,"泉港区",)))))))</f>
        <v>安溪县</v>
      </c>
      <c r="C3" s="55"/>
      <c r="D3" s="55" t="s">
        <v>612</v>
      </c>
      <c r="E3" s="55" t="s">
        <v>32</v>
      </c>
      <c r="F3" s="62" t="s">
        <v>34</v>
      </c>
      <c r="G3" s="55"/>
      <c r="H3" s="55">
        <v>231</v>
      </c>
      <c r="I3" s="55">
        <v>483</v>
      </c>
      <c r="J3" s="62" t="s">
        <v>117</v>
      </c>
      <c r="K3" s="313"/>
      <c r="L3" s="55" t="s">
        <v>613</v>
      </c>
      <c r="M3" s="55"/>
      <c r="N3" s="313"/>
      <c r="O3" s="313"/>
      <c r="P3" s="313"/>
      <c r="Q3" s="313"/>
      <c r="R3" s="55"/>
    </row>
    <row r="4" spans="1:18" ht="15">
      <c r="A4" s="55" t="s">
        <v>121</v>
      </c>
      <c r="B4" s="55" t="str">
        <f aca="true" t="shared" si="0" ref="B4:B68">IF(COUNTIF(D4,"*"&amp;"安溪"&amp;"*")=1,"安溪县",IF(COUNTIF(D4,"*"&amp;"德化"&amp;"*")=1,"德化县",(IF(COUNTIF(D4,"*"&amp;"永春"&amp;"*")=1,"永春县",IF(COUNTIF(D4,"*"&amp;"南安"&amp;"*")=1,"南安市",IF(COUNTIF(D4,"*"&amp;"惠安"&amp;"*")=1,"惠安县",IF(COUNTIF(D4,"*"&amp;"泉港"&amp;"*")=1,"泉港区",)))))))</f>
        <v>安溪县</v>
      </c>
      <c r="C4" s="55"/>
      <c r="D4" s="55" t="s">
        <v>614</v>
      </c>
      <c r="E4" s="55" t="s">
        <v>32</v>
      </c>
      <c r="F4" s="62" t="s">
        <v>34</v>
      </c>
      <c r="G4" s="55"/>
      <c r="H4" s="55">
        <v>412</v>
      </c>
      <c r="I4" s="55">
        <v>627</v>
      </c>
      <c r="J4" s="55" t="s">
        <v>615</v>
      </c>
      <c r="K4" s="313"/>
      <c r="L4" s="55" t="s">
        <v>613</v>
      </c>
      <c r="M4" s="55"/>
      <c r="N4" s="313"/>
      <c r="O4" s="313"/>
      <c r="P4" s="313"/>
      <c r="Q4" s="313"/>
      <c r="R4" s="55"/>
    </row>
    <row r="5" spans="1:18" ht="15">
      <c r="A5" s="55" t="s">
        <v>124</v>
      </c>
      <c r="B5" s="55" t="str">
        <f t="shared" si="0"/>
        <v>安溪县</v>
      </c>
      <c r="C5" s="55"/>
      <c r="D5" s="55" t="s">
        <v>616</v>
      </c>
      <c r="E5" s="55" t="s">
        <v>32</v>
      </c>
      <c r="F5" s="62" t="s">
        <v>34</v>
      </c>
      <c r="G5" s="55"/>
      <c r="H5" s="55">
        <v>660</v>
      </c>
      <c r="I5" s="55"/>
      <c r="J5" s="55" t="s">
        <v>615</v>
      </c>
      <c r="K5" s="313"/>
      <c r="L5" s="55" t="s">
        <v>613</v>
      </c>
      <c r="M5" s="55"/>
      <c r="N5" s="313"/>
      <c r="O5" s="313"/>
      <c r="P5" s="313"/>
      <c r="Q5" s="313"/>
      <c r="R5" s="55"/>
    </row>
    <row r="6" spans="1:18" ht="15">
      <c r="A6" s="55" t="s">
        <v>126</v>
      </c>
      <c r="B6" s="55" t="str">
        <f t="shared" si="0"/>
        <v>德化县</v>
      </c>
      <c r="C6" s="55"/>
      <c r="D6" s="55" t="s">
        <v>617</v>
      </c>
      <c r="E6" s="55" t="s">
        <v>32</v>
      </c>
      <c r="F6" s="62" t="s">
        <v>34</v>
      </c>
      <c r="G6" s="55"/>
      <c r="H6" s="55"/>
      <c r="I6" s="55">
        <v>1493</v>
      </c>
      <c r="J6" s="62" t="s">
        <v>117</v>
      </c>
      <c r="K6" s="313"/>
      <c r="L6" s="55" t="s">
        <v>613</v>
      </c>
      <c r="M6" s="55"/>
      <c r="N6" s="313"/>
      <c r="O6" s="313"/>
      <c r="P6" s="313"/>
      <c r="Q6" s="313"/>
      <c r="R6" s="55"/>
    </row>
    <row r="7" spans="1:18" ht="15">
      <c r="A7" s="55" t="s">
        <v>131</v>
      </c>
      <c r="B7" s="55" t="str">
        <f t="shared" si="0"/>
        <v>德化县</v>
      </c>
      <c r="C7" s="55"/>
      <c r="D7" s="55" t="s">
        <v>618</v>
      </c>
      <c r="E7" s="55" t="s">
        <v>32</v>
      </c>
      <c r="F7" s="62" t="s">
        <v>34</v>
      </c>
      <c r="G7" s="55"/>
      <c r="H7" s="55">
        <v>215</v>
      </c>
      <c r="I7" s="55"/>
      <c r="J7" s="62" t="s">
        <v>117</v>
      </c>
      <c r="K7" s="313"/>
      <c r="L7" s="55" t="s">
        <v>613</v>
      </c>
      <c r="M7" s="55"/>
      <c r="N7" s="313"/>
      <c r="O7" s="313"/>
      <c r="P7" s="313"/>
      <c r="Q7" s="313"/>
      <c r="R7" s="55"/>
    </row>
    <row r="8" spans="1:18" ht="22.5">
      <c r="A8" s="55" t="s">
        <v>135</v>
      </c>
      <c r="B8" s="55" t="s">
        <v>619</v>
      </c>
      <c r="C8" s="55">
        <v>3505254001</v>
      </c>
      <c r="D8" s="55" t="s">
        <v>620</v>
      </c>
      <c r="E8" s="55" t="s">
        <v>32</v>
      </c>
      <c r="F8" s="62" t="s">
        <v>34</v>
      </c>
      <c r="G8" s="55"/>
      <c r="H8" s="55"/>
      <c r="I8" s="55">
        <v>4334</v>
      </c>
      <c r="J8" s="55" t="s">
        <v>185</v>
      </c>
      <c r="K8" s="64" t="s">
        <v>139</v>
      </c>
      <c r="L8" s="55" t="s">
        <v>613</v>
      </c>
      <c r="M8" s="55">
        <v>20</v>
      </c>
      <c r="N8" s="55">
        <v>20</v>
      </c>
      <c r="O8" s="315">
        <f>N8*167.2211</f>
        <v>3344.422</v>
      </c>
      <c r="P8" s="315"/>
      <c r="Q8" s="315"/>
      <c r="R8" s="315"/>
    </row>
    <row r="9" spans="1:18" ht="15">
      <c r="A9" s="55" t="s">
        <v>137</v>
      </c>
      <c r="B9" s="55" t="str">
        <f t="shared" si="0"/>
        <v>永春县</v>
      </c>
      <c r="C9" s="55">
        <v>3505254011</v>
      </c>
      <c r="D9" s="55" t="s">
        <v>132</v>
      </c>
      <c r="E9" s="55" t="s">
        <v>32</v>
      </c>
      <c r="F9" s="62" t="s">
        <v>34</v>
      </c>
      <c r="G9" s="55"/>
      <c r="H9" s="55"/>
      <c r="I9" s="55">
        <v>1985</v>
      </c>
      <c r="J9" s="55" t="s">
        <v>134</v>
      </c>
      <c r="K9" s="313"/>
      <c r="L9" s="55" t="s">
        <v>613</v>
      </c>
      <c r="M9" s="55"/>
      <c r="N9" s="313"/>
      <c r="O9" s="313"/>
      <c r="P9" s="315"/>
      <c r="Q9" s="315"/>
      <c r="R9" s="315"/>
    </row>
    <row r="10" spans="1:18" ht="14.25">
      <c r="A10" s="55" t="s">
        <v>140</v>
      </c>
      <c r="B10" s="55" t="s">
        <v>619</v>
      </c>
      <c r="C10" s="55">
        <v>3505254002</v>
      </c>
      <c r="D10" s="55" t="s">
        <v>621</v>
      </c>
      <c r="E10" s="55" t="s">
        <v>32</v>
      </c>
      <c r="F10" s="62" t="s">
        <v>34</v>
      </c>
      <c r="G10" s="55"/>
      <c r="H10" s="55"/>
      <c r="I10" s="55">
        <v>420</v>
      </c>
      <c r="J10" s="55" t="s">
        <v>185</v>
      </c>
      <c r="K10" s="64" t="s">
        <v>139</v>
      </c>
      <c r="L10" s="55" t="s">
        <v>613</v>
      </c>
      <c r="M10" s="55">
        <v>15</v>
      </c>
      <c r="N10" s="55">
        <v>15</v>
      </c>
      <c r="O10" s="315">
        <f aca="true" t="shared" si="1" ref="O10:O24">N10*167.2211</f>
        <v>2508.3165</v>
      </c>
      <c r="P10" s="315"/>
      <c r="Q10" s="315"/>
      <c r="R10" s="315"/>
    </row>
    <row r="11" spans="1:18" ht="15">
      <c r="A11" s="55" t="s">
        <v>142</v>
      </c>
      <c r="B11" s="55" t="str">
        <f t="shared" si="0"/>
        <v>永春县</v>
      </c>
      <c r="C11" s="55">
        <v>3505254003</v>
      </c>
      <c r="D11" s="62" t="s">
        <v>138</v>
      </c>
      <c r="E11" s="55" t="s">
        <v>32</v>
      </c>
      <c r="F11" s="62" t="s">
        <v>34</v>
      </c>
      <c r="G11" s="55"/>
      <c r="H11" s="55"/>
      <c r="I11" s="55">
        <v>1047</v>
      </c>
      <c r="J11" s="62" t="s">
        <v>117</v>
      </c>
      <c r="K11" s="313"/>
      <c r="L11" s="55" t="s">
        <v>613</v>
      </c>
      <c r="M11" s="55"/>
      <c r="N11" s="313"/>
      <c r="O11" s="315"/>
      <c r="P11" s="315"/>
      <c r="Q11" s="315"/>
      <c r="R11" s="315"/>
    </row>
    <row r="12" spans="1:18" ht="14.25">
      <c r="A12" s="55" t="s">
        <v>144</v>
      </c>
      <c r="B12" s="62" t="s">
        <v>622</v>
      </c>
      <c r="C12" s="55"/>
      <c r="D12" s="62" t="s">
        <v>623</v>
      </c>
      <c r="E12" s="55" t="s">
        <v>32</v>
      </c>
      <c r="F12" s="62" t="s">
        <v>34</v>
      </c>
      <c r="G12" s="55"/>
      <c r="H12" s="55"/>
      <c r="I12" s="55">
        <v>2757</v>
      </c>
      <c r="J12" s="62" t="s">
        <v>130</v>
      </c>
      <c r="K12" s="64" t="s">
        <v>139</v>
      </c>
      <c r="L12" s="55" t="s">
        <v>613</v>
      </c>
      <c r="M12" s="55">
        <v>21</v>
      </c>
      <c r="N12" s="55">
        <v>15</v>
      </c>
      <c r="O12" s="315">
        <f t="shared" si="1"/>
        <v>2508.3165</v>
      </c>
      <c r="P12" s="315"/>
      <c r="Q12" s="315"/>
      <c r="R12" s="315"/>
    </row>
    <row r="13" spans="1:18" ht="14.25">
      <c r="A13" s="55" t="s">
        <v>146</v>
      </c>
      <c r="B13" s="55" t="str">
        <f t="shared" si="0"/>
        <v>永春县</v>
      </c>
      <c r="C13" s="55">
        <v>3505254016</v>
      </c>
      <c r="D13" s="55" t="s">
        <v>624</v>
      </c>
      <c r="E13" s="55" t="s">
        <v>32</v>
      </c>
      <c r="F13" s="62" t="s">
        <v>34</v>
      </c>
      <c r="G13" s="55"/>
      <c r="H13" s="55"/>
      <c r="I13" s="55">
        <v>2912</v>
      </c>
      <c r="J13" s="55" t="s">
        <v>185</v>
      </c>
      <c r="K13" s="64" t="s">
        <v>139</v>
      </c>
      <c r="L13" s="55" t="s">
        <v>613</v>
      </c>
      <c r="M13" s="55">
        <v>15</v>
      </c>
      <c r="N13" s="55">
        <v>15</v>
      </c>
      <c r="O13" s="315">
        <f t="shared" si="1"/>
        <v>2508.3165</v>
      </c>
      <c r="P13" s="315"/>
      <c r="Q13" s="315"/>
      <c r="R13" s="315"/>
    </row>
    <row r="14" spans="1:18" ht="14.25">
      <c r="A14" s="55" t="s">
        <v>148</v>
      </c>
      <c r="B14" s="55" t="str">
        <f t="shared" si="0"/>
        <v>永春县</v>
      </c>
      <c r="C14" s="55">
        <v>3505254018</v>
      </c>
      <c r="D14" s="55" t="s">
        <v>625</v>
      </c>
      <c r="E14" s="55" t="s">
        <v>32</v>
      </c>
      <c r="F14" s="62" t="s">
        <v>34</v>
      </c>
      <c r="G14" s="55"/>
      <c r="H14" s="55"/>
      <c r="I14" s="55">
        <v>1662</v>
      </c>
      <c r="J14" s="55" t="s">
        <v>185</v>
      </c>
      <c r="K14" s="64" t="s">
        <v>139</v>
      </c>
      <c r="L14" s="55" t="s">
        <v>613</v>
      </c>
      <c r="M14" s="55">
        <v>6</v>
      </c>
      <c r="N14" s="55">
        <v>15</v>
      </c>
      <c r="O14" s="315">
        <f t="shared" si="1"/>
        <v>2508.3165</v>
      </c>
      <c r="P14" s="315"/>
      <c r="Q14" s="315"/>
      <c r="R14" s="315"/>
    </row>
    <row r="15" spans="1:18" ht="14.25">
      <c r="A15" s="55" t="s">
        <v>150</v>
      </c>
      <c r="B15" s="55" t="str">
        <f t="shared" si="0"/>
        <v>永春县</v>
      </c>
      <c r="C15" s="55">
        <v>3505250014</v>
      </c>
      <c r="D15" s="55" t="s">
        <v>149</v>
      </c>
      <c r="E15" s="55" t="s">
        <v>32</v>
      </c>
      <c r="F15" s="62" t="s">
        <v>34</v>
      </c>
      <c r="G15" s="55"/>
      <c r="H15" s="55"/>
      <c r="I15" s="55">
        <v>4540</v>
      </c>
      <c r="J15" s="55" t="s">
        <v>185</v>
      </c>
      <c r="K15" s="64" t="s">
        <v>139</v>
      </c>
      <c r="L15" s="55" t="s">
        <v>613</v>
      </c>
      <c r="M15" s="55">
        <v>21</v>
      </c>
      <c r="N15" s="55">
        <v>21</v>
      </c>
      <c r="O15" s="315">
        <f t="shared" si="1"/>
        <v>3511.6431000000002</v>
      </c>
      <c r="P15" s="315"/>
      <c r="Q15" s="315"/>
      <c r="R15" s="315"/>
    </row>
    <row r="16" spans="1:18" ht="22.5">
      <c r="A16" s="55">
        <v>14</v>
      </c>
      <c r="B16" s="55" t="str">
        <f t="shared" si="0"/>
        <v>永春县</v>
      </c>
      <c r="C16" s="55">
        <v>3505254006</v>
      </c>
      <c r="D16" s="55" t="s">
        <v>626</v>
      </c>
      <c r="E16" s="55" t="s">
        <v>32</v>
      </c>
      <c r="F16" s="62" t="s">
        <v>34</v>
      </c>
      <c r="G16" s="55"/>
      <c r="H16" s="55"/>
      <c r="I16" s="55">
        <v>1139</v>
      </c>
      <c r="J16" s="55" t="s">
        <v>185</v>
      </c>
      <c r="K16" s="64" t="s">
        <v>139</v>
      </c>
      <c r="L16" s="55" t="s">
        <v>613</v>
      </c>
      <c r="M16" s="55">
        <v>6</v>
      </c>
      <c r="N16" s="55">
        <v>5</v>
      </c>
      <c r="O16" s="315">
        <f t="shared" si="1"/>
        <v>836.1055</v>
      </c>
      <c r="P16" s="315"/>
      <c r="Q16" s="315"/>
      <c r="R16" s="315"/>
    </row>
    <row r="17" spans="1:18" ht="22.5">
      <c r="A17" s="55">
        <v>15</v>
      </c>
      <c r="B17" s="55" t="s">
        <v>619</v>
      </c>
      <c r="C17" s="55">
        <v>3505254004</v>
      </c>
      <c r="D17" s="55" t="s">
        <v>627</v>
      </c>
      <c r="E17" s="55" t="s">
        <v>32</v>
      </c>
      <c r="F17" s="62" t="s">
        <v>34</v>
      </c>
      <c r="G17" s="55"/>
      <c r="H17" s="55"/>
      <c r="I17" s="55">
        <v>26547</v>
      </c>
      <c r="J17" s="55" t="s">
        <v>185</v>
      </c>
      <c r="K17" s="64" t="s">
        <v>139</v>
      </c>
      <c r="L17" s="55" t="s">
        <v>613</v>
      </c>
      <c r="M17" s="55">
        <v>30</v>
      </c>
      <c r="N17" s="55">
        <v>30</v>
      </c>
      <c r="O17" s="315">
        <f t="shared" si="1"/>
        <v>5016.633</v>
      </c>
      <c r="P17" s="315"/>
      <c r="Q17" s="315"/>
      <c r="R17" s="315"/>
    </row>
    <row r="18" spans="1:18" ht="22.5">
      <c r="A18" s="55">
        <v>16</v>
      </c>
      <c r="B18" s="55" t="str">
        <f t="shared" si="0"/>
        <v>永春县</v>
      </c>
      <c r="C18" s="55">
        <v>3505254012</v>
      </c>
      <c r="D18" s="55" t="s">
        <v>628</v>
      </c>
      <c r="E18" s="55" t="s">
        <v>32</v>
      </c>
      <c r="F18" s="62" t="s">
        <v>34</v>
      </c>
      <c r="G18" s="55"/>
      <c r="H18" s="55"/>
      <c r="I18" s="55">
        <v>616</v>
      </c>
      <c r="J18" s="55" t="s">
        <v>185</v>
      </c>
      <c r="K18" s="64" t="s">
        <v>139</v>
      </c>
      <c r="L18" s="55" t="s">
        <v>613</v>
      </c>
      <c r="M18" s="55">
        <v>9</v>
      </c>
      <c r="N18" s="55">
        <v>9</v>
      </c>
      <c r="O18" s="315">
        <f t="shared" si="1"/>
        <v>1504.9899</v>
      </c>
      <c r="P18" s="315"/>
      <c r="Q18" s="315"/>
      <c r="R18" s="315"/>
    </row>
    <row r="19" spans="1:18" ht="22.5">
      <c r="A19" s="55">
        <v>17</v>
      </c>
      <c r="B19" s="55" t="str">
        <f t="shared" si="0"/>
        <v>永春县</v>
      </c>
      <c r="C19" s="55">
        <v>3505254005</v>
      </c>
      <c r="D19" s="55" t="s">
        <v>629</v>
      </c>
      <c r="E19" s="55" t="s">
        <v>32</v>
      </c>
      <c r="F19" s="62" t="s">
        <v>34</v>
      </c>
      <c r="G19" s="55"/>
      <c r="H19" s="55"/>
      <c r="I19" s="55">
        <v>4849</v>
      </c>
      <c r="J19" s="55" t="s">
        <v>185</v>
      </c>
      <c r="K19" s="64" t="s">
        <v>139</v>
      </c>
      <c r="L19" s="55" t="s">
        <v>613</v>
      </c>
      <c r="M19" s="55">
        <v>6</v>
      </c>
      <c r="N19" s="55">
        <v>9</v>
      </c>
      <c r="O19" s="315">
        <f t="shared" si="1"/>
        <v>1504.9899</v>
      </c>
      <c r="P19" s="315"/>
      <c r="Q19" s="315"/>
      <c r="R19" s="315"/>
    </row>
    <row r="20" spans="1:18" ht="22.5">
      <c r="A20" s="55">
        <v>18</v>
      </c>
      <c r="B20" s="55" t="str">
        <f t="shared" si="0"/>
        <v>永春县</v>
      </c>
      <c r="C20" s="55">
        <v>3505254013</v>
      </c>
      <c r="D20" s="55" t="s">
        <v>630</v>
      </c>
      <c r="E20" s="55" t="s">
        <v>32</v>
      </c>
      <c r="F20" s="62" t="s">
        <v>34</v>
      </c>
      <c r="G20" s="55"/>
      <c r="H20" s="55"/>
      <c r="I20" s="55">
        <v>521</v>
      </c>
      <c r="J20" s="55" t="s">
        <v>185</v>
      </c>
      <c r="K20" s="64" t="s">
        <v>139</v>
      </c>
      <c r="L20" s="55" t="s">
        <v>613</v>
      </c>
      <c r="M20" s="55">
        <v>12</v>
      </c>
      <c r="N20" s="55">
        <v>9</v>
      </c>
      <c r="O20" s="315">
        <f t="shared" si="1"/>
        <v>1504.9899</v>
      </c>
      <c r="P20" s="315"/>
      <c r="Q20" s="315"/>
      <c r="R20" s="315"/>
    </row>
    <row r="21" spans="1:18" ht="22.5">
      <c r="A21" s="55">
        <v>19</v>
      </c>
      <c r="B21" s="55" t="str">
        <f t="shared" si="0"/>
        <v>永春县</v>
      </c>
      <c r="C21" s="55">
        <v>3505254017</v>
      </c>
      <c r="D21" s="55" t="s">
        <v>631</v>
      </c>
      <c r="E21" s="55" t="s">
        <v>32</v>
      </c>
      <c r="F21" s="62" t="s">
        <v>34</v>
      </c>
      <c r="G21" s="55"/>
      <c r="H21" s="55"/>
      <c r="I21" s="55">
        <v>523</v>
      </c>
      <c r="J21" s="55" t="s">
        <v>185</v>
      </c>
      <c r="K21" s="64" t="s">
        <v>139</v>
      </c>
      <c r="L21" s="55" t="s">
        <v>613</v>
      </c>
      <c r="M21" s="55">
        <v>6</v>
      </c>
      <c r="N21" s="55">
        <v>9</v>
      </c>
      <c r="O21" s="315">
        <f t="shared" si="1"/>
        <v>1504.9899</v>
      </c>
      <c r="P21" s="315"/>
      <c r="Q21" s="315"/>
      <c r="R21" s="315"/>
    </row>
    <row r="22" spans="1:18" ht="14.25">
      <c r="A22" s="55">
        <v>20</v>
      </c>
      <c r="B22" s="55" t="str">
        <f t="shared" si="0"/>
        <v>永春县</v>
      </c>
      <c r="C22" s="55">
        <v>3505254010</v>
      </c>
      <c r="D22" s="55" t="s">
        <v>632</v>
      </c>
      <c r="E22" s="55" t="s">
        <v>32</v>
      </c>
      <c r="F22" s="62" t="s">
        <v>34</v>
      </c>
      <c r="G22" s="55"/>
      <c r="H22" s="55"/>
      <c r="I22" s="55">
        <v>855</v>
      </c>
      <c r="J22" s="55" t="s">
        <v>185</v>
      </c>
      <c r="K22" s="64" t="s">
        <v>139</v>
      </c>
      <c r="L22" s="55" t="s">
        <v>613</v>
      </c>
      <c r="M22" s="55">
        <v>9</v>
      </c>
      <c r="N22" s="55">
        <v>9</v>
      </c>
      <c r="O22" s="315">
        <f t="shared" si="1"/>
        <v>1504.9899</v>
      </c>
      <c r="P22" s="315"/>
      <c r="Q22" s="315"/>
      <c r="R22" s="315"/>
    </row>
    <row r="23" spans="1:18" ht="22.5">
      <c r="A23" s="55">
        <v>21</v>
      </c>
      <c r="B23" s="55" t="str">
        <f t="shared" si="0"/>
        <v>永春县</v>
      </c>
      <c r="C23" s="55">
        <v>3505254014</v>
      </c>
      <c r="D23" s="55" t="s">
        <v>633</v>
      </c>
      <c r="E23" s="55" t="s">
        <v>32</v>
      </c>
      <c r="F23" s="62" t="s">
        <v>34</v>
      </c>
      <c r="G23" s="55"/>
      <c r="H23" s="55"/>
      <c r="I23" s="55">
        <v>515</v>
      </c>
      <c r="J23" s="55" t="s">
        <v>185</v>
      </c>
      <c r="K23" s="64" t="s">
        <v>139</v>
      </c>
      <c r="L23" s="55" t="s">
        <v>613</v>
      </c>
      <c r="M23" s="55">
        <v>6</v>
      </c>
      <c r="N23" s="55">
        <v>9</v>
      </c>
      <c r="O23" s="315">
        <f t="shared" si="1"/>
        <v>1504.9899</v>
      </c>
      <c r="P23" s="315"/>
      <c r="Q23" s="315"/>
      <c r="R23" s="315"/>
    </row>
    <row r="24" spans="1:18" ht="14.25">
      <c r="A24" s="55">
        <v>22</v>
      </c>
      <c r="B24" s="55" t="str">
        <f t="shared" si="0"/>
        <v>永春县</v>
      </c>
      <c r="C24" s="55">
        <v>3505254015</v>
      </c>
      <c r="D24" s="55" t="s">
        <v>634</v>
      </c>
      <c r="E24" s="55" t="s">
        <v>32</v>
      </c>
      <c r="F24" s="62" t="s">
        <v>34</v>
      </c>
      <c r="G24" s="55"/>
      <c r="H24" s="55"/>
      <c r="I24" s="55">
        <v>414</v>
      </c>
      <c r="J24" s="55" t="s">
        <v>185</v>
      </c>
      <c r="K24" s="64" t="s">
        <v>139</v>
      </c>
      <c r="L24" s="55" t="s">
        <v>613</v>
      </c>
      <c r="M24" s="55">
        <v>6</v>
      </c>
      <c r="N24" s="55">
        <v>9</v>
      </c>
      <c r="O24" s="315">
        <f t="shared" si="1"/>
        <v>1504.9899</v>
      </c>
      <c r="P24" s="315"/>
      <c r="Q24" s="315"/>
      <c r="R24" s="315"/>
    </row>
    <row r="25" spans="1:18" ht="15">
      <c r="A25" s="55">
        <v>23</v>
      </c>
      <c r="B25" s="55" t="str">
        <f t="shared" si="0"/>
        <v>安溪县</v>
      </c>
      <c r="C25" s="313"/>
      <c r="D25" s="55" t="s">
        <v>635</v>
      </c>
      <c r="E25" s="55" t="s">
        <v>35</v>
      </c>
      <c r="F25" s="55" t="s">
        <v>164</v>
      </c>
      <c r="G25" s="55"/>
      <c r="H25" s="55"/>
      <c r="I25" s="55">
        <v>120</v>
      </c>
      <c r="J25" s="55" t="s">
        <v>615</v>
      </c>
      <c r="K25" s="313"/>
      <c r="L25" s="55" t="s">
        <v>164</v>
      </c>
      <c r="M25" s="55"/>
      <c r="N25" s="313"/>
      <c r="O25" s="313"/>
      <c r="P25" s="313"/>
      <c r="Q25" s="313"/>
      <c r="R25" s="55"/>
    </row>
    <row r="26" spans="1:18" ht="15">
      <c r="A26" s="55">
        <v>24</v>
      </c>
      <c r="B26" s="55" t="str">
        <f t="shared" si="0"/>
        <v>安溪县</v>
      </c>
      <c r="C26" s="313"/>
      <c r="D26" s="55" t="s">
        <v>636</v>
      </c>
      <c r="E26" s="55" t="s">
        <v>35</v>
      </c>
      <c r="F26" s="55" t="s">
        <v>164</v>
      </c>
      <c r="G26" s="55"/>
      <c r="H26" s="55"/>
      <c r="I26" s="55">
        <v>31</v>
      </c>
      <c r="J26" s="55" t="s">
        <v>615</v>
      </c>
      <c r="K26" s="313"/>
      <c r="L26" s="55" t="s">
        <v>164</v>
      </c>
      <c r="M26" s="55"/>
      <c r="N26" s="313"/>
      <c r="O26" s="313"/>
      <c r="P26" s="313"/>
      <c r="Q26" s="313"/>
      <c r="R26" s="55"/>
    </row>
    <row r="27" spans="1:18" ht="15">
      <c r="A27" s="55">
        <v>25</v>
      </c>
      <c r="B27" s="55" t="str">
        <f t="shared" si="0"/>
        <v>安溪县</v>
      </c>
      <c r="C27" s="313"/>
      <c r="D27" s="55" t="s">
        <v>637</v>
      </c>
      <c r="E27" s="55" t="s">
        <v>35</v>
      </c>
      <c r="F27" s="55" t="s">
        <v>164</v>
      </c>
      <c r="G27" s="55"/>
      <c r="H27" s="55"/>
      <c r="I27" s="55">
        <v>86</v>
      </c>
      <c r="J27" s="55" t="s">
        <v>185</v>
      </c>
      <c r="K27" s="64" t="s">
        <v>314</v>
      </c>
      <c r="L27" s="55" t="s">
        <v>164</v>
      </c>
      <c r="M27" s="55">
        <v>86</v>
      </c>
      <c r="N27" s="55">
        <v>86</v>
      </c>
      <c r="O27" s="54">
        <v>4300</v>
      </c>
      <c r="P27" s="313"/>
      <c r="Q27" s="313"/>
      <c r="R27" s="55"/>
    </row>
    <row r="28" spans="1:18" ht="15">
      <c r="A28" s="55">
        <v>26</v>
      </c>
      <c r="B28" s="55" t="str">
        <f t="shared" si="0"/>
        <v>安溪县</v>
      </c>
      <c r="C28" s="313"/>
      <c r="D28" s="62" t="s">
        <v>168</v>
      </c>
      <c r="E28" s="55" t="s">
        <v>35</v>
      </c>
      <c r="F28" s="55" t="s">
        <v>164</v>
      </c>
      <c r="G28" s="55"/>
      <c r="H28" s="55"/>
      <c r="I28" s="55">
        <v>18</v>
      </c>
      <c r="J28" s="62" t="s">
        <v>158</v>
      </c>
      <c r="K28" s="64"/>
      <c r="L28" s="55"/>
      <c r="M28" s="55"/>
      <c r="N28" s="55"/>
      <c r="O28" s="54"/>
      <c r="P28" s="313"/>
      <c r="Q28" s="313"/>
      <c r="R28" s="55"/>
    </row>
    <row r="29" spans="1:18" ht="22.5">
      <c r="A29" s="55">
        <v>27</v>
      </c>
      <c r="B29" s="55" t="str">
        <f t="shared" si="0"/>
        <v>德化县</v>
      </c>
      <c r="C29" s="313"/>
      <c r="D29" s="55" t="s">
        <v>638</v>
      </c>
      <c r="E29" s="55" t="s">
        <v>35</v>
      </c>
      <c r="F29" s="55" t="s">
        <v>164</v>
      </c>
      <c r="G29" s="55"/>
      <c r="H29" s="55"/>
      <c r="I29" s="55">
        <v>72</v>
      </c>
      <c r="J29" s="55" t="s">
        <v>185</v>
      </c>
      <c r="K29" s="64" t="s">
        <v>314</v>
      </c>
      <c r="L29" s="55" t="s">
        <v>164</v>
      </c>
      <c r="M29" s="55">
        <v>72</v>
      </c>
      <c r="N29" s="55">
        <v>72</v>
      </c>
      <c r="O29" s="54">
        <v>3600</v>
      </c>
      <c r="P29" s="313"/>
      <c r="Q29" s="313"/>
      <c r="R29" s="55"/>
    </row>
    <row r="30" spans="1:18" ht="15">
      <c r="A30" s="55">
        <v>28</v>
      </c>
      <c r="B30" s="62" t="s">
        <v>639</v>
      </c>
      <c r="C30" s="313"/>
      <c r="D30" s="62" t="s">
        <v>170</v>
      </c>
      <c r="E30" s="55" t="s">
        <v>35</v>
      </c>
      <c r="F30" s="55" t="s">
        <v>164</v>
      </c>
      <c r="G30" s="55"/>
      <c r="H30" s="55"/>
      <c r="I30" s="55">
        <v>11</v>
      </c>
      <c r="J30" s="62" t="s">
        <v>158</v>
      </c>
      <c r="K30" s="64"/>
      <c r="L30" s="55"/>
      <c r="M30" s="55"/>
      <c r="N30" s="55"/>
      <c r="O30" s="54"/>
      <c r="P30" s="313"/>
      <c r="Q30" s="313"/>
      <c r="R30" s="55"/>
    </row>
    <row r="31" spans="1:18" ht="15">
      <c r="A31" s="65">
        <v>29</v>
      </c>
      <c r="B31" s="75" t="s">
        <v>622</v>
      </c>
      <c r="C31" s="314"/>
      <c r="D31" s="75" t="s">
        <v>171</v>
      </c>
      <c r="E31" s="65" t="s">
        <v>35</v>
      </c>
      <c r="F31" s="65" t="s">
        <v>164</v>
      </c>
      <c r="G31" s="65"/>
      <c r="H31" s="65"/>
      <c r="I31" s="65">
        <v>37</v>
      </c>
      <c r="J31" s="75" t="s">
        <v>158</v>
      </c>
      <c r="K31" s="316"/>
      <c r="L31" s="65"/>
      <c r="M31" s="65"/>
      <c r="N31" s="65"/>
      <c r="O31" s="317"/>
      <c r="P31" s="314"/>
      <c r="Q31" s="314"/>
      <c r="R31" s="65"/>
    </row>
    <row r="32" spans="1:18" s="102" customFormat="1" ht="15">
      <c r="A32" s="65" t="s">
        <v>200</v>
      </c>
      <c r="B32" s="65" t="str">
        <f aca="true" t="shared" si="2" ref="B32:B40">IF(COUNTIF(D32,"*"&amp;"安溪"&amp;"*")=1,"安溪县",IF(COUNTIF(D32,"*"&amp;"德化"&amp;"*")=1,"德化县",(IF(COUNTIF(D32,"*"&amp;"永春"&amp;"*")=1,"永春县",IF(COUNTIF(D32,"*"&amp;"南安"&amp;"*")=1,"南安市",IF(COUNTIF(D32,"*"&amp;"惠安"&amp;"*")=1,"惠安县",IF(COUNTIF(D32,"*"&amp;"泉港"&amp;"*")=1,"泉港区",)))))))</f>
        <v>安溪县</v>
      </c>
      <c r="C32" s="65">
        <v>3505240015</v>
      </c>
      <c r="D32" s="65" t="s">
        <v>640</v>
      </c>
      <c r="E32" s="55" t="s">
        <v>38</v>
      </c>
      <c r="F32" s="62" t="s">
        <v>40</v>
      </c>
      <c r="G32" s="55">
        <v>3501</v>
      </c>
      <c r="H32" s="55">
        <v>13482</v>
      </c>
      <c r="I32" s="55"/>
      <c r="J32" s="55" t="s">
        <v>185</v>
      </c>
      <c r="K32" s="64" t="s">
        <v>139</v>
      </c>
      <c r="L32" s="55" t="s">
        <v>613</v>
      </c>
      <c r="M32" s="55">
        <v>15</v>
      </c>
      <c r="N32" s="55">
        <v>15</v>
      </c>
      <c r="O32" s="54">
        <f>N32*350</f>
        <v>5250</v>
      </c>
      <c r="P32" s="313"/>
      <c r="Q32" s="313"/>
      <c r="R32" s="55"/>
    </row>
    <row r="33" spans="1:18" ht="15">
      <c r="A33" s="78"/>
      <c r="B33" s="78">
        <f t="shared" si="2"/>
        <v>0</v>
      </c>
      <c r="C33" s="78"/>
      <c r="D33" s="78"/>
      <c r="E33" s="66" t="s">
        <v>45</v>
      </c>
      <c r="F33" s="90" t="s">
        <v>47</v>
      </c>
      <c r="G33" s="66"/>
      <c r="H33" s="66">
        <v>4073</v>
      </c>
      <c r="I33" s="66"/>
      <c r="J33" s="66" t="s">
        <v>615</v>
      </c>
      <c r="K33" s="318"/>
      <c r="L33" s="66" t="s">
        <v>613</v>
      </c>
      <c r="M33" s="66"/>
      <c r="N33" s="318"/>
      <c r="O33" s="318"/>
      <c r="P33" s="318"/>
      <c r="Q33" s="318"/>
      <c r="R33" s="66"/>
    </row>
    <row r="34" spans="1:18" ht="15">
      <c r="A34" s="78"/>
      <c r="B34" s="78">
        <f t="shared" si="2"/>
        <v>0</v>
      </c>
      <c r="C34" s="78"/>
      <c r="D34" s="78"/>
      <c r="E34" s="55" t="s">
        <v>48</v>
      </c>
      <c r="F34" s="62" t="s">
        <v>195</v>
      </c>
      <c r="G34" s="55"/>
      <c r="H34" s="55">
        <v>89673</v>
      </c>
      <c r="I34" s="319"/>
      <c r="J34" s="55" t="s">
        <v>615</v>
      </c>
      <c r="K34" s="313"/>
      <c r="L34" s="55" t="s">
        <v>613</v>
      </c>
      <c r="M34" s="55"/>
      <c r="N34" s="313"/>
      <c r="O34" s="313"/>
      <c r="P34" s="313"/>
      <c r="Q34" s="313"/>
      <c r="R34" s="55"/>
    </row>
    <row r="35" spans="1:18" ht="15">
      <c r="A35" s="78"/>
      <c r="B35" s="78">
        <f t="shared" si="2"/>
        <v>0</v>
      </c>
      <c r="C35" s="78"/>
      <c r="D35" s="78"/>
      <c r="E35" s="55" t="s">
        <v>61</v>
      </c>
      <c r="F35" s="62" t="s">
        <v>40</v>
      </c>
      <c r="G35" s="55">
        <v>830</v>
      </c>
      <c r="H35" s="55">
        <v>1037</v>
      </c>
      <c r="I35" s="55"/>
      <c r="J35" s="55" t="s">
        <v>615</v>
      </c>
      <c r="K35" s="313"/>
      <c r="L35" s="55" t="s">
        <v>613</v>
      </c>
      <c r="M35" s="55"/>
      <c r="N35" s="313"/>
      <c r="O35" s="313"/>
      <c r="P35" s="313"/>
      <c r="Q35" s="313"/>
      <c r="R35" s="55"/>
    </row>
    <row r="36" spans="1:18" ht="15">
      <c r="A36" s="66"/>
      <c r="B36" s="66">
        <f t="shared" si="2"/>
        <v>0</v>
      </c>
      <c r="C36" s="66"/>
      <c r="D36" s="66"/>
      <c r="E36" s="65" t="s">
        <v>95</v>
      </c>
      <c r="F36" s="75" t="s">
        <v>40</v>
      </c>
      <c r="G36" s="65"/>
      <c r="H36" s="65"/>
      <c r="I36" s="65">
        <v>90575</v>
      </c>
      <c r="J36" s="65" t="s">
        <v>615</v>
      </c>
      <c r="K36" s="314"/>
      <c r="L36" s="65" t="s">
        <v>613</v>
      </c>
      <c r="M36" s="65"/>
      <c r="N36" s="314"/>
      <c r="O36" s="314"/>
      <c r="P36" s="314"/>
      <c r="Q36" s="314"/>
      <c r="R36" s="65"/>
    </row>
    <row r="37" spans="1:18" s="102" customFormat="1" ht="15">
      <c r="A37" s="55" t="s">
        <v>202</v>
      </c>
      <c r="B37" s="55" t="str">
        <f t="shared" si="2"/>
        <v>安溪县</v>
      </c>
      <c r="C37" s="55">
        <v>3505240101</v>
      </c>
      <c r="D37" s="55" t="s">
        <v>641</v>
      </c>
      <c r="E37" s="55" t="s">
        <v>38</v>
      </c>
      <c r="F37" s="62" t="s">
        <v>40</v>
      </c>
      <c r="G37" s="55">
        <v>404</v>
      </c>
      <c r="H37" s="55">
        <v>483</v>
      </c>
      <c r="I37" s="55">
        <v>957</v>
      </c>
      <c r="J37" s="55" t="s">
        <v>185</v>
      </c>
      <c r="K37" s="64" t="s">
        <v>139</v>
      </c>
      <c r="L37" s="55" t="s">
        <v>613</v>
      </c>
      <c r="M37" s="55">
        <v>10</v>
      </c>
      <c r="N37" s="55">
        <v>10</v>
      </c>
      <c r="O37" s="54">
        <f aca="true" t="shared" si="3" ref="O37:O45">N37*350</f>
        <v>3500</v>
      </c>
      <c r="P37" s="313"/>
      <c r="Q37" s="313"/>
      <c r="R37" s="55"/>
    </row>
    <row r="38" spans="1:18" s="102" customFormat="1" ht="15">
      <c r="A38" s="55" t="s">
        <v>205</v>
      </c>
      <c r="B38" s="55" t="str">
        <f t="shared" si="2"/>
        <v>安溪县</v>
      </c>
      <c r="C38" s="55">
        <v>3505240002</v>
      </c>
      <c r="D38" s="55" t="s">
        <v>201</v>
      </c>
      <c r="E38" s="55" t="s">
        <v>38</v>
      </c>
      <c r="F38" s="62" t="s">
        <v>40</v>
      </c>
      <c r="G38" s="55">
        <v>30</v>
      </c>
      <c r="H38" s="55">
        <v>57</v>
      </c>
      <c r="I38" s="55"/>
      <c r="J38" s="55" t="s">
        <v>134</v>
      </c>
      <c r="K38" s="313"/>
      <c r="L38" s="55" t="s">
        <v>613</v>
      </c>
      <c r="M38" s="55"/>
      <c r="N38" s="313"/>
      <c r="O38" s="313"/>
      <c r="P38" s="313"/>
      <c r="Q38" s="313"/>
      <c r="R38" s="55"/>
    </row>
    <row r="39" spans="1:18" s="102" customFormat="1" ht="15">
      <c r="A39" s="65" t="s">
        <v>207</v>
      </c>
      <c r="B39" s="65" t="str">
        <f t="shared" si="2"/>
        <v>安溪县</v>
      </c>
      <c r="C39" s="65">
        <v>3505240003</v>
      </c>
      <c r="D39" s="65" t="s">
        <v>642</v>
      </c>
      <c r="E39" s="55" t="s">
        <v>38</v>
      </c>
      <c r="F39" s="62" t="s">
        <v>40</v>
      </c>
      <c r="G39" s="55"/>
      <c r="H39" s="55">
        <v>11</v>
      </c>
      <c r="I39" s="55">
        <v>409</v>
      </c>
      <c r="J39" s="55" t="s">
        <v>185</v>
      </c>
      <c r="K39" s="64" t="s">
        <v>139</v>
      </c>
      <c r="L39" s="55" t="s">
        <v>613</v>
      </c>
      <c r="M39" s="55">
        <v>6</v>
      </c>
      <c r="N39" s="55">
        <v>6</v>
      </c>
      <c r="O39" s="54">
        <f t="shared" si="3"/>
        <v>2100</v>
      </c>
      <c r="P39" s="313"/>
      <c r="Q39" s="313"/>
      <c r="R39" s="55"/>
    </row>
    <row r="40" spans="1:18" ht="15">
      <c r="A40" s="66"/>
      <c r="B40" s="66">
        <f t="shared" si="2"/>
        <v>0</v>
      </c>
      <c r="C40" s="66"/>
      <c r="D40" s="66"/>
      <c r="E40" s="78" t="s">
        <v>41</v>
      </c>
      <c r="F40" s="96" t="s">
        <v>40</v>
      </c>
      <c r="G40" s="78"/>
      <c r="H40" s="78"/>
      <c r="I40" s="320">
        <v>1</v>
      </c>
      <c r="J40" s="78" t="s">
        <v>134</v>
      </c>
      <c r="K40" s="321"/>
      <c r="L40" s="78" t="s">
        <v>613</v>
      </c>
      <c r="M40" s="78"/>
      <c r="N40" s="321"/>
      <c r="O40" s="321"/>
      <c r="P40" s="321"/>
      <c r="Q40" s="321"/>
      <c r="R40" s="320"/>
    </row>
    <row r="41" spans="1:18" s="102" customFormat="1" ht="14.25">
      <c r="A41" s="55">
        <v>34</v>
      </c>
      <c r="B41" s="55" t="str">
        <f t="shared" si="0"/>
        <v>德化县</v>
      </c>
      <c r="C41" s="55">
        <v>3505260005</v>
      </c>
      <c r="D41" s="55" t="s">
        <v>643</v>
      </c>
      <c r="E41" s="55" t="s">
        <v>38</v>
      </c>
      <c r="F41" s="62" t="s">
        <v>40</v>
      </c>
      <c r="G41" s="55"/>
      <c r="H41" s="55">
        <v>1273</v>
      </c>
      <c r="I41" s="55">
        <v>54016</v>
      </c>
      <c r="J41" s="55" t="s">
        <v>185</v>
      </c>
      <c r="K41" s="64" t="s">
        <v>175</v>
      </c>
      <c r="L41" s="55" t="s">
        <v>613</v>
      </c>
      <c r="M41" s="55">
        <v>60</v>
      </c>
      <c r="N41" s="55">
        <v>60</v>
      </c>
      <c r="O41" s="54">
        <f t="shared" si="3"/>
        <v>21000</v>
      </c>
      <c r="P41" s="55">
        <v>85.3</v>
      </c>
      <c r="Q41" s="55">
        <v>78.42</v>
      </c>
      <c r="R41" s="55"/>
    </row>
    <row r="42" spans="1:18" s="102" customFormat="1" ht="14.25">
      <c r="A42" s="55">
        <v>35</v>
      </c>
      <c r="B42" s="55" t="str">
        <f t="shared" si="0"/>
        <v>德化县</v>
      </c>
      <c r="C42" s="55">
        <v>3505260003</v>
      </c>
      <c r="D42" s="55" t="s">
        <v>644</v>
      </c>
      <c r="E42" s="55" t="s">
        <v>38</v>
      </c>
      <c r="F42" s="62" t="s">
        <v>40</v>
      </c>
      <c r="G42" s="55" t="s">
        <v>217</v>
      </c>
      <c r="H42" s="55">
        <v>1378</v>
      </c>
      <c r="I42" s="55">
        <v>1237</v>
      </c>
      <c r="J42" s="55" t="s">
        <v>185</v>
      </c>
      <c r="K42" s="64" t="s">
        <v>139</v>
      </c>
      <c r="L42" s="55" t="s">
        <v>613</v>
      </c>
      <c r="M42" s="55">
        <v>25</v>
      </c>
      <c r="N42" s="55">
        <v>25</v>
      </c>
      <c r="O42" s="54">
        <f t="shared" si="3"/>
        <v>8750</v>
      </c>
      <c r="P42" s="55">
        <v>85</v>
      </c>
      <c r="Q42" s="55">
        <v>91.96</v>
      </c>
      <c r="R42" s="55"/>
    </row>
    <row r="43" spans="1:18" s="102" customFormat="1" ht="14.25">
      <c r="A43" s="55">
        <v>36</v>
      </c>
      <c r="B43" s="55" t="str">
        <f t="shared" si="0"/>
        <v>德化县</v>
      </c>
      <c r="C43" s="55">
        <v>3505260004</v>
      </c>
      <c r="D43" s="55" t="s">
        <v>645</v>
      </c>
      <c r="E43" s="55" t="s">
        <v>38</v>
      </c>
      <c r="F43" s="62" t="s">
        <v>40</v>
      </c>
      <c r="G43" s="55"/>
      <c r="H43" s="55">
        <v>2.9</v>
      </c>
      <c r="I43" s="55">
        <v>469.6</v>
      </c>
      <c r="J43" s="55" t="s">
        <v>185</v>
      </c>
      <c r="K43" s="64" t="s">
        <v>139</v>
      </c>
      <c r="L43" s="55" t="s">
        <v>613</v>
      </c>
      <c r="M43" s="55">
        <v>15</v>
      </c>
      <c r="N43" s="55">
        <v>15</v>
      </c>
      <c r="O43" s="54">
        <f t="shared" si="3"/>
        <v>5250</v>
      </c>
      <c r="P43" s="55">
        <v>99</v>
      </c>
      <c r="Q43" s="55">
        <v>84.3</v>
      </c>
      <c r="R43" s="55"/>
    </row>
    <row r="44" spans="1:18" s="102" customFormat="1" ht="14.25">
      <c r="A44" s="55">
        <v>37</v>
      </c>
      <c r="B44" s="55" t="str">
        <f t="shared" si="0"/>
        <v>德化县</v>
      </c>
      <c r="C44" s="55">
        <v>3505260007</v>
      </c>
      <c r="D44" s="55" t="s">
        <v>646</v>
      </c>
      <c r="E44" s="55" t="s">
        <v>38</v>
      </c>
      <c r="F44" s="62" t="s">
        <v>40</v>
      </c>
      <c r="G44" s="55">
        <v>440</v>
      </c>
      <c r="H44" s="55">
        <v>677</v>
      </c>
      <c r="I44" s="55">
        <v>443</v>
      </c>
      <c r="J44" s="55" t="s">
        <v>185</v>
      </c>
      <c r="K44" s="64" t="s">
        <v>139</v>
      </c>
      <c r="L44" s="55" t="s">
        <v>613</v>
      </c>
      <c r="M44" s="55">
        <v>12</v>
      </c>
      <c r="N44" s="55">
        <v>12</v>
      </c>
      <c r="O44" s="54">
        <f t="shared" si="3"/>
        <v>4200</v>
      </c>
      <c r="P44" s="54"/>
      <c r="Q44" s="54"/>
      <c r="R44" s="55"/>
    </row>
    <row r="45" spans="1:18" s="102" customFormat="1" ht="14.25">
      <c r="A45" s="55" t="s">
        <v>221</v>
      </c>
      <c r="B45" s="55" t="str">
        <f t="shared" si="0"/>
        <v>德化县</v>
      </c>
      <c r="C45" s="55">
        <v>3505260008</v>
      </c>
      <c r="D45" s="55" t="s">
        <v>647</v>
      </c>
      <c r="E45" s="55" t="s">
        <v>38</v>
      </c>
      <c r="F45" s="62" t="s">
        <v>40</v>
      </c>
      <c r="G45" s="55"/>
      <c r="H45" s="55"/>
      <c r="I45" s="55">
        <v>282</v>
      </c>
      <c r="J45" s="55" t="s">
        <v>185</v>
      </c>
      <c r="K45" s="64" t="s">
        <v>139</v>
      </c>
      <c r="L45" s="55" t="s">
        <v>613</v>
      </c>
      <c r="M45" s="55">
        <v>6</v>
      </c>
      <c r="N45" s="55">
        <v>6</v>
      </c>
      <c r="O45" s="54">
        <f t="shared" si="3"/>
        <v>2100</v>
      </c>
      <c r="P45" s="54"/>
      <c r="Q45" s="54"/>
      <c r="R45" s="55"/>
    </row>
    <row r="46" spans="1:18" s="102" customFormat="1" ht="15">
      <c r="A46" s="55">
        <v>39</v>
      </c>
      <c r="B46" s="55" t="str">
        <f t="shared" si="0"/>
        <v>德化县</v>
      </c>
      <c r="C46" s="55"/>
      <c r="D46" s="55" t="s">
        <v>648</v>
      </c>
      <c r="E46" s="55" t="s">
        <v>38</v>
      </c>
      <c r="F46" s="62" t="s">
        <v>40</v>
      </c>
      <c r="G46" s="55"/>
      <c r="H46" s="55"/>
      <c r="I46" s="55"/>
      <c r="J46" s="55" t="s">
        <v>134</v>
      </c>
      <c r="K46" s="64"/>
      <c r="L46" s="55" t="s">
        <v>613</v>
      </c>
      <c r="M46" s="55"/>
      <c r="N46" s="313"/>
      <c r="O46" s="313"/>
      <c r="P46" s="313"/>
      <c r="Q46" s="313"/>
      <c r="R46" s="55"/>
    </row>
    <row r="47" spans="1:18" s="102" customFormat="1" ht="14.25">
      <c r="A47" s="55" t="s">
        <v>226</v>
      </c>
      <c r="B47" s="55" t="str">
        <f t="shared" si="0"/>
        <v>德化县</v>
      </c>
      <c r="C47" s="55">
        <v>3505260006</v>
      </c>
      <c r="D47" s="55" t="s">
        <v>649</v>
      </c>
      <c r="E47" s="55" t="s">
        <v>38</v>
      </c>
      <c r="F47" s="62" t="s">
        <v>40</v>
      </c>
      <c r="G47" s="55">
        <v>375</v>
      </c>
      <c r="H47" s="55">
        <v>500</v>
      </c>
      <c r="I47" s="55">
        <v>4029</v>
      </c>
      <c r="J47" s="55" t="s">
        <v>185</v>
      </c>
      <c r="K47" s="64" t="s">
        <v>139</v>
      </c>
      <c r="L47" s="55" t="s">
        <v>613</v>
      </c>
      <c r="M47" s="55">
        <v>10</v>
      </c>
      <c r="N47" s="55">
        <v>10</v>
      </c>
      <c r="O47" s="54">
        <f>N47*350</f>
        <v>3500</v>
      </c>
      <c r="P47" s="54">
        <v>85</v>
      </c>
      <c r="Q47" s="54">
        <v>98.35</v>
      </c>
      <c r="R47" s="55"/>
    </row>
    <row r="48" spans="1:18" ht="15">
      <c r="A48" s="66"/>
      <c r="B48" s="66">
        <f t="shared" si="0"/>
        <v>0</v>
      </c>
      <c r="C48" s="66"/>
      <c r="D48" s="66"/>
      <c r="E48" s="66" t="s">
        <v>50</v>
      </c>
      <c r="F48" s="90" t="s">
        <v>188</v>
      </c>
      <c r="G48" s="66"/>
      <c r="H48" s="66"/>
      <c r="I48" s="66">
        <v>1773</v>
      </c>
      <c r="J48" s="90" t="s">
        <v>158</v>
      </c>
      <c r="K48" s="322"/>
      <c r="L48" s="66" t="s">
        <v>613</v>
      </c>
      <c r="M48" s="66"/>
      <c r="N48" s="66"/>
      <c r="O48" s="323"/>
      <c r="P48" s="318"/>
      <c r="Q48" s="318"/>
      <c r="R48" s="66"/>
    </row>
    <row r="49" spans="1:18" ht="15">
      <c r="A49" s="55" t="s">
        <v>229</v>
      </c>
      <c r="B49" s="55" t="str">
        <f t="shared" si="0"/>
        <v>南安市</v>
      </c>
      <c r="C49" s="55"/>
      <c r="D49" s="55" t="s">
        <v>650</v>
      </c>
      <c r="E49" s="55" t="s">
        <v>41</v>
      </c>
      <c r="F49" s="62" t="s">
        <v>40</v>
      </c>
      <c r="G49" s="55"/>
      <c r="H49" s="55"/>
      <c r="I49" s="55">
        <v>17</v>
      </c>
      <c r="J49" s="55" t="s">
        <v>615</v>
      </c>
      <c r="K49" s="64"/>
      <c r="L49" s="55" t="s">
        <v>613</v>
      </c>
      <c r="M49" s="55"/>
      <c r="N49" s="313"/>
      <c r="O49" s="313"/>
      <c r="P49" s="313"/>
      <c r="Q49" s="313"/>
      <c r="R49" s="55"/>
    </row>
    <row r="50" spans="1:18" ht="14.25">
      <c r="A50" s="65" t="s">
        <v>231</v>
      </c>
      <c r="B50" s="65" t="str">
        <f t="shared" si="0"/>
        <v>德化县</v>
      </c>
      <c r="C50" s="65">
        <v>3505260009</v>
      </c>
      <c r="D50" s="65" t="s">
        <v>651</v>
      </c>
      <c r="E50" s="65" t="s">
        <v>41</v>
      </c>
      <c r="F50" s="75" t="s">
        <v>40</v>
      </c>
      <c r="G50" s="65"/>
      <c r="H50" s="65"/>
      <c r="I50" s="65">
        <v>146</v>
      </c>
      <c r="J50" s="65" t="s">
        <v>185</v>
      </c>
      <c r="K50" s="316" t="s">
        <v>139</v>
      </c>
      <c r="L50" s="65" t="s">
        <v>613</v>
      </c>
      <c r="M50" s="65">
        <v>2</v>
      </c>
      <c r="N50" s="65">
        <v>2</v>
      </c>
      <c r="O50" s="317">
        <v>72</v>
      </c>
      <c r="P50" s="317"/>
      <c r="Q50" s="317"/>
      <c r="R50" s="65"/>
    </row>
    <row r="51" spans="1:18" s="102" customFormat="1" ht="14.25">
      <c r="A51" s="55"/>
      <c r="B51" s="55">
        <f t="shared" si="0"/>
        <v>0</v>
      </c>
      <c r="C51" s="55"/>
      <c r="D51" s="55"/>
      <c r="E51" s="55" t="s">
        <v>38</v>
      </c>
      <c r="F51" s="62" t="s">
        <v>40</v>
      </c>
      <c r="G51" s="55"/>
      <c r="H51" s="55">
        <v>172</v>
      </c>
      <c r="I51" s="55">
        <v>94</v>
      </c>
      <c r="J51" s="55" t="s">
        <v>185</v>
      </c>
      <c r="K51" s="64"/>
      <c r="L51" s="55" t="s">
        <v>613</v>
      </c>
      <c r="M51" s="55"/>
      <c r="N51" s="55"/>
      <c r="O51" s="54"/>
      <c r="P51" s="54"/>
      <c r="Q51" s="54"/>
      <c r="R51" s="55"/>
    </row>
    <row r="52" spans="1:18" ht="14.25">
      <c r="A52" s="78" t="s">
        <v>652</v>
      </c>
      <c r="B52" s="78" t="str">
        <f t="shared" si="0"/>
        <v>德化县</v>
      </c>
      <c r="C52" s="78">
        <v>3505260080</v>
      </c>
      <c r="D52" s="96" t="s">
        <v>653</v>
      </c>
      <c r="E52" s="66" t="s">
        <v>42</v>
      </c>
      <c r="F52" s="90" t="s">
        <v>44</v>
      </c>
      <c r="G52" s="66"/>
      <c r="H52" s="66">
        <v>1019</v>
      </c>
      <c r="I52" s="66">
        <v>182</v>
      </c>
      <c r="J52" s="66" t="s">
        <v>185</v>
      </c>
      <c r="K52" s="322" t="s">
        <v>139</v>
      </c>
      <c r="L52" s="66" t="s">
        <v>613</v>
      </c>
      <c r="M52" s="66">
        <v>10</v>
      </c>
      <c r="N52" s="66">
        <v>10</v>
      </c>
      <c r="O52" s="323">
        <f>3100*N52</f>
        <v>31000</v>
      </c>
      <c r="P52" s="323"/>
      <c r="Q52" s="323"/>
      <c r="R52" s="66"/>
    </row>
    <row r="53" spans="1:18" ht="15">
      <c r="A53" s="66"/>
      <c r="B53" s="66">
        <f t="shared" si="0"/>
        <v>0</v>
      </c>
      <c r="C53" s="66"/>
      <c r="D53" s="66"/>
      <c r="E53" s="55" t="s">
        <v>52</v>
      </c>
      <c r="F53" s="55" t="s">
        <v>654</v>
      </c>
      <c r="G53" s="55"/>
      <c r="H53" s="55">
        <v>211</v>
      </c>
      <c r="I53" s="55">
        <v>89</v>
      </c>
      <c r="J53" s="62" t="s">
        <v>117</v>
      </c>
      <c r="K53" s="64"/>
      <c r="L53" s="55" t="s">
        <v>613</v>
      </c>
      <c r="M53" s="55"/>
      <c r="N53" s="55"/>
      <c r="O53" s="54"/>
      <c r="P53" s="313"/>
      <c r="Q53" s="313"/>
      <c r="R53" s="55"/>
    </row>
    <row r="54" spans="1:18" ht="14.25">
      <c r="A54" s="65" t="s">
        <v>655</v>
      </c>
      <c r="B54" s="65" t="str">
        <f t="shared" si="0"/>
        <v>德化县</v>
      </c>
      <c r="C54" s="65">
        <v>3505260079</v>
      </c>
      <c r="D54" s="75" t="s">
        <v>656</v>
      </c>
      <c r="E54" s="55" t="s">
        <v>42</v>
      </c>
      <c r="F54" s="62" t="s">
        <v>44</v>
      </c>
      <c r="G54" s="55" t="s">
        <v>217</v>
      </c>
      <c r="H54" s="55">
        <v>599</v>
      </c>
      <c r="I54" s="55">
        <v>2150</v>
      </c>
      <c r="J54" s="55" t="s">
        <v>185</v>
      </c>
      <c r="K54" s="64" t="s">
        <v>139</v>
      </c>
      <c r="L54" s="55" t="s">
        <v>613</v>
      </c>
      <c r="M54" s="55">
        <v>6</v>
      </c>
      <c r="N54" s="55">
        <v>6</v>
      </c>
      <c r="O54" s="54">
        <f>3100*N54</f>
        <v>18600</v>
      </c>
      <c r="P54" s="54"/>
      <c r="Q54" s="54"/>
      <c r="R54" s="55"/>
    </row>
    <row r="55" spans="1:18" ht="15">
      <c r="A55" s="78"/>
      <c r="B55" s="78">
        <f t="shared" si="0"/>
        <v>0</v>
      </c>
      <c r="C55" s="78"/>
      <c r="D55" s="78"/>
      <c r="E55" s="55" t="s">
        <v>52</v>
      </c>
      <c r="F55" s="55" t="s">
        <v>654</v>
      </c>
      <c r="G55" s="55">
        <v>3</v>
      </c>
      <c r="H55" s="55">
        <v>4</v>
      </c>
      <c r="I55" s="55">
        <v>20</v>
      </c>
      <c r="J55" s="62" t="s">
        <v>117</v>
      </c>
      <c r="K55" s="64"/>
      <c r="L55" s="55" t="s">
        <v>613</v>
      </c>
      <c r="M55" s="55"/>
      <c r="N55" s="55"/>
      <c r="O55" s="54"/>
      <c r="P55" s="313"/>
      <c r="Q55" s="313"/>
      <c r="R55" s="55"/>
    </row>
    <row r="56" spans="1:18" ht="15">
      <c r="A56" s="66"/>
      <c r="B56" s="66">
        <f t="shared" si="0"/>
        <v>0</v>
      </c>
      <c r="C56" s="66"/>
      <c r="D56" s="66"/>
      <c r="E56" s="55" t="s">
        <v>55</v>
      </c>
      <c r="F56" s="62" t="s">
        <v>657</v>
      </c>
      <c r="G56" s="55">
        <v>3</v>
      </c>
      <c r="H56" s="55">
        <v>4</v>
      </c>
      <c r="I56" s="55">
        <v>20</v>
      </c>
      <c r="J56" s="62" t="s">
        <v>158</v>
      </c>
      <c r="K56" s="64"/>
      <c r="L56" s="55" t="s">
        <v>613</v>
      </c>
      <c r="M56" s="55"/>
      <c r="N56" s="55"/>
      <c r="O56" s="54"/>
      <c r="P56" s="313"/>
      <c r="Q56" s="313"/>
      <c r="R56" s="55"/>
    </row>
    <row r="57" spans="1:18" ht="15">
      <c r="A57" s="65" t="s">
        <v>244</v>
      </c>
      <c r="B57" s="65" t="str">
        <f t="shared" si="0"/>
        <v>安溪县</v>
      </c>
      <c r="C57" s="65"/>
      <c r="D57" s="65" t="s">
        <v>658</v>
      </c>
      <c r="E57" s="55" t="s">
        <v>45</v>
      </c>
      <c r="F57" s="62" t="s">
        <v>47</v>
      </c>
      <c r="G57" s="55"/>
      <c r="H57" s="55"/>
      <c r="I57" s="55">
        <v>4210</v>
      </c>
      <c r="J57" s="55" t="s">
        <v>615</v>
      </c>
      <c r="K57" s="64"/>
      <c r="L57" s="55" t="s">
        <v>613</v>
      </c>
      <c r="M57" s="55"/>
      <c r="N57" s="313"/>
      <c r="O57" s="313"/>
      <c r="P57" s="313"/>
      <c r="Q57" s="313"/>
      <c r="R57" s="55"/>
    </row>
    <row r="58" spans="1:18" ht="15">
      <c r="A58" s="66"/>
      <c r="B58" s="66">
        <f t="shared" si="0"/>
        <v>0</v>
      </c>
      <c r="C58" s="66"/>
      <c r="D58" s="66"/>
      <c r="E58" s="55" t="s">
        <v>48</v>
      </c>
      <c r="F58" s="62" t="s">
        <v>195</v>
      </c>
      <c r="G58" s="55"/>
      <c r="H58" s="55"/>
      <c r="I58" s="55">
        <v>391</v>
      </c>
      <c r="J58" s="55" t="s">
        <v>615</v>
      </c>
      <c r="K58" s="64"/>
      <c r="L58" s="55" t="s">
        <v>613</v>
      </c>
      <c r="M58" s="55"/>
      <c r="N58" s="313"/>
      <c r="O58" s="313"/>
      <c r="P58" s="313"/>
      <c r="Q58" s="313"/>
      <c r="R58" s="55"/>
    </row>
    <row r="59" spans="1:18" ht="15">
      <c r="A59" s="65" t="s">
        <v>246</v>
      </c>
      <c r="B59" s="65" t="str">
        <f t="shared" si="0"/>
        <v>德化县</v>
      </c>
      <c r="C59" s="65"/>
      <c r="D59" s="65" t="s">
        <v>659</v>
      </c>
      <c r="E59" s="55" t="s">
        <v>48</v>
      </c>
      <c r="F59" s="62" t="s">
        <v>195</v>
      </c>
      <c r="G59" s="55"/>
      <c r="H59" s="55"/>
      <c r="I59" s="55">
        <v>1635</v>
      </c>
      <c r="J59" s="55" t="s">
        <v>615</v>
      </c>
      <c r="K59" s="64"/>
      <c r="L59" s="55" t="s">
        <v>613</v>
      </c>
      <c r="M59" s="55"/>
      <c r="N59" s="313"/>
      <c r="O59" s="313"/>
      <c r="P59" s="313"/>
      <c r="Q59" s="313"/>
      <c r="R59" s="55"/>
    </row>
    <row r="60" spans="1:18" ht="15">
      <c r="A60" s="78"/>
      <c r="B60" s="78">
        <f t="shared" si="0"/>
        <v>0</v>
      </c>
      <c r="C60" s="78"/>
      <c r="D60" s="78"/>
      <c r="E60" s="65" t="s">
        <v>45</v>
      </c>
      <c r="F60" s="75" t="s">
        <v>47</v>
      </c>
      <c r="G60" s="65"/>
      <c r="H60" s="65"/>
      <c r="I60" s="65">
        <v>9577</v>
      </c>
      <c r="J60" s="65" t="s">
        <v>615</v>
      </c>
      <c r="K60" s="316"/>
      <c r="L60" s="65" t="s">
        <v>613</v>
      </c>
      <c r="M60" s="65"/>
      <c r="N60" s="314"/>
      <c r="O60" s="314"/>
      <c r="P60" s="314"/>
      <c r="Q60" s="314"/>
      <c r="R60" s="65"/>
    </row>
    <row r="61" spans="1:18" s="102" customFormat="1" ht="15">
      <c r="A61" s="66"/>
      <c r="B61" s="66">
        <f t="shared" si="0"/>
        <v>0</v>
      </c>
      <c r="C61" s="66"/>
      <c r="D61" s="66"/>
      <c r="E61" s="55" t="s">
        <v>38</v>
      </c>
      <c r="F61" s="62" t="s">
        <v>40</v>
      </c>
      <c r="G61" s="55"/>
      <c r="H61" s="55"/>
      <c r="I61" s="55">
        <v>148</v>
      </c>
      <c r="J61" s="55" t="s">
        <v>615</v>
      </c>
      <c r="K61" s="64"/>
      <c r="L61" s="55" t="s">
        <v>613</v>
      </c>
      <c r="M61" s="55"/>
      <c r="N61" s="313"/>
      <c r="O61" s="313"/>
      <c r="P61" s="313"/>
      <c r="Q61" s="313"/>
      <c r="R61" s="55"/>
    </row>
    <row r="62" spans="1:18" ht="22.5">
      <c r="A62" s="66">
        <v>47</v>
      </c>
      <c r="B62" s="66" t="str">
        <f t="shared" si="0"/>
        <v>德化县</v>
      </c>
      <c r="C62" s="66"/>
      <c r="D62" s="66" t="s">
        <v>660</v>
      </c>
      <c r="E62" s="66" t="s">
        <v>48</v>
      </c>
      <c r="F62" s="90" t="s">
        <v>195</v>
      </c>
      <c r="G62" s="66"/>
      <c r="H62" s="66"/>
      <c r="I62" s="66">
        <v>630</v>
      </c>
      <c r="J62" s="66" t="s">
        <v>134</v>
      </c>
      <c r="K62" s="322"/>
      <c r="L62" s="66" t="s">
        <v>613</v>
      </c>
      <c r="M62" s="66"/>
      <c r="N62" s="318"/>
      <c r="O62" s="318"/>
      <c r="P62" s="318"/>
      <c r="Q62" s="318"/>
      <c r="R62" s="66"/>
    </row>
    <row r="63" spans="1:18" ht="14.25">
      <c r="A63" s="65" t="s">
        <v>250</v>
      </c>
      <c r="B63" s="65" t="str">
        <f t="shared" si="0"/>
        <v>永春县</v>
      </c>
      <c r="C63" s="65">
        <v>3505254021</v>
      </c>
      <c r="D63" s="65" t="s">
        <v>661</v>
      </c>
      <c r="E63" s="55" t="s">
        <v>48</v>
      </c>
      <c r="F63" s="62" t="s">
        <v>195</v>
      </c>
      <c r="G63" s="55"/>
      <c r="H63" s="55"/>
      <c r="I63" s="55">
        <v>18630</v>
      </c>
      <c r="J63" s="55" t="s">
        <v>185</v>
      </c>
      <c r="K63" s="64" t="s">
        <v>139</v>
      </c>
      <c r="L63" s="55" t="s">
        <v>613</v>
      </c>
      <c r="M63" s="55">
        <v>6</v>
      </c>
      <c r="N63" s="55">
        <v>6</v>
      </c>
      <c r="O63" s="54">
        <v>600</v>
      </c>
      <c r="P63" s="54"/>
      <c r="Q63" s="54"/>
      <c r="R63" s="55"/>
    </row>
    <row r="64" spans="1:18" ht="15">
      <c r="A64" s="66"/>
      <c r="B64" s="66">
        <f t="shared" si="0"/>
        <v>0</v>
      </c>
      <c r="C64" s="66"/>
      <c r="D64" s="66"/>
      <c r="E64" s="55" t="s">
        <v>45</v>
      </c>
      <c r="F64" s="62" t="s">
        <v>47</v>
      </c>
      <c r="G64" s="55"/>
      <c r="H64" s="55"/>
      <c r="I64" s="55">
        <v>2006</v>
      </c>
      <c r="J64" s="55" t="s">
        <v>134</v>
      </c>
      <c r="K64" s="64"/>
      <c r="L64" s="55" t="s">
        <v>613</v>
      </c>
      <c r="M64" s="55"/>
      <c r="N64" s="313"/>
      <c r="O64" s="313"/>
      <c r="P64" s="313"/>
      <c r="Q64" s="313"/>
      <c r="R64" s="55"/>
    </row>
    <row r="65" spans="1:18" ht="14.25">
      <c r="A65" s="87" t="s">
        <v>252</v>
      </c>
      <c r="B65" s="87" t="str">
        <f t="shared" si="0"/>
        <v>永春县</v>
      </c>
      <c r="C65" s="87">
        <v>3505254020</v>
      </c>
      <c r="D65" s="324" t="s">
        <v>230</v>
      </c>
      <c r="E65" s="55" t="s">
        <v>45</v>
      </c>
      <c r="F65" s="62" t="s">
        <v>47</v>
      </c>
      <c r="G65" s="55"/>
      <c r="H65" s="55"/>
      <c r="I65" s="55">
        <v>18988</v>
      </c>
      <c r="J65" s="55" t="s">
        <v>185</v>
      </c>
      <c r="K65" s="64" t="s">
        <v>139</v>
      </c>
      <c r="L65" s="55" t="s">
        <v>613</v>
      </c>
      <c r="M65" s="55">
        <v>6</v>
      </c>
      <c r="N65" s="55">
        <v>6</v>
      </c>
      <c r="O65" s="54">
        <v>348</v>
      </c>
      <c r="P65" s="54"/>
      <c r="Q65" s="54"/>
      <c r="R65" s="55"/>
    </row>
    <row r="66" spans="1:18" ht="15">
      <c r="A66" s="66"/>
      <c r="B66" s="66">
        <f t="shared" si="0"/>
        <v>0</v>
      </c>
      <c r="C66" s="66"/>
      <c r="D66" s="66"/>
      <c r="E66" s="55" t="s">
        <v>48</v>
      </c>
      <c r="F66" s="62" t="s">
        <v>195</v>
      </c>
      <c r="G66" s="55"/>
      <c r="H66" s="55"/>
      <c r="I66" s="55">
        <v>5214</v>
      </c>
      <c r="J66" s="62" t="s">
        <v>117</v>
      </c>
      <c r="K66" s="64"/>
      <c r="L66" s="55" t="s">
        <v>613</v>
      </c>
      <c r="M66" s="55"/>
      <c r="N66" s="55"/>
      <c r="O66" s="54"/>
      <c r="P66" s="313"/>
      <c r="Q66" s="313"/>
      <c r="R66" s="55"/>
    </row>
    <row r="67" spans="1:18" ht="15">
      <c r="A67" s="65" t="s">
        <v>662</v>
      </c>
      <c r="B67" s="65" t="str">
        <f t="shared" si="0"/>
        <v>永春县</v>
      </c>
      <c r="C67" s="65"/>
      <c r="D67" s="65" t="s">
        <v>663</v>
      </c>
      <c r="E67" s="55" t="s">
        <v>45</v>
      </c>
      <c r="F67" s="62" t="s">
        <v>47</v>
      </c>
      <c r="G67" s="55"/>
      <c r="H67" s="55"/>
      <c r="I67" s="55">
        <v>8178</v>
      </c>
      <c r="J67" s="55" t="s">
        <v>615</v>
      </c>
      <c r="K67" s="64"/>
      <c r="L67" s="55" t="s">
        <v>613</v>
      </c>
      <c r="M67" s="55"/>
      <c r="N67" s="313"/>
      <c r="O67" s="313"/>
      <c r="P67" s="313"/>
      <c r="Q67" s="313"/>
      <c r="R67" s="55"/>
    </row>
    <row r="68" spans="1:18" ht="15">
      <c r="A68" s="78"/>
      <c r="B68" s="78">
        <f t="shared" si="0"/>
        <v>0</v>
      </c>
      <c r="C68" s="78"/>
      <c r="D68" s="78"/>
      <c r="E68" s="55" t="s">
        <v>48</v>
      </c>
      <c r="F68" s="62" t="s">
        <v>195</v>
      </c>
      <c r="G68" s="55"/>
      <c r="H68" s="55"/>
      <c r="I68" s="55">
        <v>7169</v>
      </c>
      <c r="J68" s="55" t="s">
        <v>615</v>
      </c>
      <c r="K68" s="64"/>
      <c r="L68" s="55" t="s">
        <v>613</v>
      </c>
      <c r="M68" s="55"/>
      <c r="N68" s="313"/>
      <c r="O68" s="313"/>
      <c r="P68" s="313"/>
      <c r="Q68" s="313"/>
      <c r="R68" s="55"/>
    </row>
    <row r="69" spans="1:18" s="310" customFormat="1" ht="15">
      <c r="A69" s="55">
        <v>51</v>
      </c>
      <c r="B69" s="55" t="str">
        <f aca="true" t="shared" si="4" ref="B69:B132">IF(COUNTIF(D69,"*"&amp;"安溪"&amp;"*")=1,"安溪县",IF(COUNTIF(D69,"*"&amp;"德化"&amp;"*")=1,"德化县",(IF(COUNTIF(D69,"*"&amp;"永春"&amp;"*")=1,"永春县",IF(COUNTIF(D69,"*"&amp;"南安"&amp;"*")=1,"南安市",IF(COUNTIF(D69,"*"&amp;"惠安"&amp;"*")=1,"惠安县",IF(COUNTIF(D69,"*"&amp;"泉港"&amp;"*")=1,"泉港区",)))))))</f>
        <v>德化县</v>
      </c>
      <c r="C69" s="55"/>
      <c r="D69" s="55" t="s">
        <v>664</v>
      </c>
      <c r="E69" s="55" t="s">
        <v>50</v>
      </c>
      <c r="F69" s="62" t="s">
        <v>188</v>
      </c>
      <c r="G69" s="55"/>
      <c r="H69" s="55"/>
      <c r="I69" s="55">
        <v>3500</v>
      </c>
      <c r="J69" s="55" t="s">
        <v>134</v>
      </c>
      <c r="K69" s="64"/>
      <c r="L69" s="55" t="s">
        <v>613</v>
      </c>
      <c r="M69" s="55"/>
      <c r="N69" s="313"/>
      <c r="O69" s="313"/>
      <c r="P69" s="313"/>
      <c r="Q69" s="313"/>
      <c r="R69" s="55"/>
    </row>
    <row r="70" spans="1:18" ht="15">
      <c r="A70" s="55" t="s">
        <v>257</v>
      </c>
      <c r="B70" s="55" t="str">
        <f t="shared" si="4"/>
        <v>南安市</v>
      </c>
      <c r="C70" s="55"/>
      <c r="D70" s="55" t="s">
        <v>665</v>
      </c>
      <c r="E70" s="55" t="s">
        <v>50</v>
      </c>
      <c r="F70" s="62" t="s">
        <v>188</v>
      </c>
      <c r="G70" s="55"/>
      <c r="H70" s="55"/>
      <c r="I70" s="55">
        <v>17548</v>
      </c>
      <c r="J70" s="55" t="s">
        <v>615</v>
      </c>
      <c r="K70" s="64"/>
      <c r="L70" s="55" t="s">
        <v>613</v>
      </c>
      <c r="M70" s="55"/>
      <c r="N70" s="313"/>
      <c r="O70" s="313"/>
      <c r="P70" s="313"/>
      <c r="Q70" s="313"/>
      <c r="R70" s="55"/>
    </row>
    <row r="71" spans="1:18" ht="15">
      <c r="A71" s="55" t="s">
        <v>666</v>
      </c>
      <c r="B71" s="55" t="str">
        <f t="shared" si="4"/>
        <v>泉港区</v>
      </c>
      <c r="C71" s="55">
        <v>3505050018</v>
      </c>
      <c r="D71" s="55" t="s">
        <v>667</v>
      </c>
      <c r="E71" s="55" t="s">
        <v>50</v>
      </c>
      <c r="F71" s="62" t="s">
        <v>188</v>
      </c>
      <c r="G71" s="55"/>
      <c r="H71" s="55"/>
      <c r="I71" s="55">
        <v>10310</v>
      </c>
      <c r="J71" s="55" t="s">
        <v>134</v>
      </c>
      <c r="K71" s="64"/>
      <c r="L71" s="55" t="s">
        <v>613</v>
      </c>
      <c r="M71" s="55"/>
      <c r="N71" s="313"/>
      <c r="O71" s="313"/>
      <c r="P71" s="313"/>
      <c r="Q71" s="313"/>
      <c r="R71" s="55"/>
    </row>
    <row r="72" spans="1:18" ht="14.25">
      <c r="A72" s="55" t="s">
        <v>668</v>
      </c>
      <c r="B72" s="55" t="str">
        <f t="shared" si="4"/>
        <v>德化县</v>
      </c>
      <c r="C72" s="55"/>
      <c r="D72" s="62" t="s">
        <v>249</v>
      </c>
      <c r="E72" s="55" t="s">
        <v>52</v>
      </c>
      <c r="F72" s="55" t="s">
        <v>654</v>
      </c>
      <c r="G72" s="55">
        <v>1595</v>
      </c>
      <c r="H72" s="55">
        <v>1700</v>
      </c>
      <c r="I72" s="55">
        <v>580</v>
      </c>
      <c r="J72" s="55" t="s">
        <v>185</v>
      </c>
      <c r="K72" s="64" t="s">
        <v>175</v>
      </c>
      <c r="L72" s="55" t="s">
        <v>613</v>
      </c>
      <c r="M72" s="55">
        <v>10</v>
      </c>
      <c r="N72" s="55">
        <v>10</v>
      </c>
      <c r="O72" s="315">
        <f aca="true" t="shared" si="5" ref="O72:O77">55.7827*N72</f>
        <v>557.827</v>
      </c>
      <c r="P72" s="54">
        <v>89.04</v>
      </c>
      <c r="Q72" s="54">
        <v>91.63</v>
      </c>
      <c r="R72" s="55"/>
    </row>
    <row r="73" spans="1:18" ht="15">
      <c r="A73" s="55" t="s">
        <v>669</v>
      </c>
      <c r="B73" s="55" t="str">
        <f t="shared" si="4"/>
        <v>德化县</v>
      </c>
      <c r="C73" s="55"/>
      <c r="D73" s="55" t="s">
        <v>670</v>
      </c>
      <c r="E73" s="55" t="s">
        <v>52</v>
      </c>
      <c r="F73" s="55" t="s">
        <v>654</v>
      </c>
      <c r="G73" s="55"/>
      <c r="H73" s="55"/>
      <c r="I73" s="55">
        <v>390</v>
      </c>
      <c r="J73" s="55" t="s">
        <v>615</v>
      </c>
      <c r="K73" s="64"/>
      <c r="L73" s="55" t="s">
        <v>613</v>
      </c>
      <c r="M73" s="55"/>
      <c r="N73" s="313"/>
      <c r="O73" s="313"/>
      <c r="P73" s="313"/>
      <c r="Q73" s="313"/>
      <c r="R73" s="55"/>
    </row>
    <row r="74" spans="1:18" ht="14.25">
      <c r="A74" s="55" t="s">
        <v>671</v>
      </c>
      <c r="B74" s="55" t="str">
        <f t="shared" si="4"/>
        <v>德化县</v>
      </c>
      <c r="C74" s="55">
        <v>3505260081</v>
      </c>
      <c r="D74" s="62" t="s">
        <v>672</v>
      </c>
      <c r="E74" s="55" t="s">
        <v>52</v>
      </c>
      <c r="F74" s="55" t="s">
        <v>654</v>
      </c>
      <c r="G74" s="55">
        <v>103</v>
      </c>
      <c r="H74" s="55">
        <v>172</v>
      </c>
      <c r="I74" s="55">
        <v>493</v>
      </c>
      <c r="J74" s="55" t="s">
        <v>185</v>
      </c>
      <c r="K74" s="64" t="s">
        <v>175</v>
      </c>
      <c r="L74" s="55" t="s">
        <v>613</v>
      </c>
      <c r="M74" s="55">
        <v>6</v>
      </c>
      <c r="N74" s="55">
        <v>6</v>
      </c>
      <c r="O74" s="315">
        <f t="shared" si="5"/>
        <v>334.6962</v>
      </c>
      <c r="P74" s="54">
        <v>91</v>
      </c>
      <c r="Q74" s="54"/>
      <c r="R74" s="55"/>
    </row>
    <row r="75" spans="1:18" ht="14.25">
      <c r="A75" s="55">
        <v>57</v>
      </c>
      <c r="B75" s="55" t="str">
        <f t="shared" si="4"/>
        <v>德化县</v>
      </c>
      <c r="C75" s="55"/>
      <c r="D75" s="55" t="s">
        <v>673</v>
      </c>
      <c r="E75" s="55" t="s">
        <v>52</v>
      </c>
      <c r="F75" s="55" t="s">
        <v>654</v>
      </c>
      <c r="G75" s="55"/>
      <c r="H75" s="55"/>
      <c r="I75" s="55">
        <v>1335</v>
      </c>
      <c r="J75" s="55" t="s">
        <v>185</v>
      </c>
      <c r="K75" s="64" t="s">
        <v>175</v>
      </c>
      <c r="L75" s="55" t="s">
        <v>613</v>
      </c>
      <c r="M75" s="55">
        <v>6</v>
      </c>
      <c r="N75" s="55">
        <v>6</v>
      </c>
      <c r="O75" s="315">
        <f t="shared" si="5"/>
        <v>334.6962</v>
      </c>
      <c r="P75" s="54">
        <v>82</v>
      </c>
      <c r="Q75" s="54"/>
      <c r="R75" s="55"/>
    </row>
    <row r="76" spans="1:18" ht="15">
      <c r="A76" s="55">
        <v>58</v>
      </c>
      <c r="B76" s="55" t="str">
        <f t="shared" si="4"/>
        <v>德化县</v>
      </c>
      <c r="C76" s="55">
        <v>3505260014</v>
      </c>
      <c r="D76" s="55" t="s">
        <v>674</v>
      </c>
      <c r="E76" s="55" t="s">
        <v>256</v>
      </c>
      <c r="F76" s="55" t="s">
        <v>654</v>
      </c>
      <c r="G76" s="55"/>
      <c r="H76" s="313"/>
      <c r="I76" s="55">
        <v>632</v>
      </c>
      <c r="J76" s="55" t="s">
        <v>185</v>
      </c>
      <c r="K76" s="64" t="s">
        <v>175</v>
      </c>
      <c r="L76" s="55" t="s">
        <v>613</v>
      </c>
      <c r="M76" s="55">
        <v>6</v>
      </c>
      <c r="N76" s="55">
        <v>6</v>
      </c>
      <c r="O76" s="315">
        <f t="shared" si="5"/>
        <v>334.6962</v>
      </c>
      <c r="P76" s="70"/>
      <c r="Q76" s="70"/>
      <c r="R76" s="55"/>
    </row>
    <row r="77" spans="1:18" ht="14.25">
      <c r="A77" s="55" t="s">
        <v>266</v>
      </c>
      <c r="B77" s="55" t="str">
        <f t="shared" si="4"/>
        <v>德化县</v>
      </c>
      <c r="C77" s="55">
        <v>3505260013</v>
      </c>
      <c r="D77" s="55" t="s">
        <v>675</v>
      </c>
      <c r="E77" s="55" t="s">
        <v>52</v>
      </c>
      <c r="F77" s="55" t="s">
        <v>654</v>
      </c>
      <c r="G77" s="55">
        <v>343</v>
      </c>
      <c r="H77" s="55">
        <v>529</v>
      </c>
      <c r="I77" s="55">
        <v>1649</v>
      </c>
      <c r="J77" s="55" t="s">
        <v>185</v>
      </c>
      <c r="K77" s="64" t="s">
        <v>139</v>
      </c>
      <c r="L77" s="55" t="s">
        <v>613</v>
      </c>
      <c r="M77" s="55">
        <v>3.3</v>
      </c>
      <c r="N77" s="55">
        <v>3.3</v>
      </c>
      <c r="O77" s="315">
        <f t="shared" si="5"/>
        <v>184.08291</v>
      </c>
      <c r="P77" s="54">
        <v>90.31</v>
      </c>
      <c r="Q77" s="54">
        <v>90.22</v>
      </c>
      <c r="R77" s="55"/>
    </row>
    <row r="78" spans="1:18" s="310" customFormat="1" ht="15">
      <c r="A78" s="55">
        <v>60</v>
      </c>
      <c r="B78" s="55" t="str">
        <f t="shared" si="4"/>
        <v>德化县</v>
      </c>
      <c r="C78" s="55"/>
      <c r="D78" s="55" t="s">
        <v>676</v>
      </c>
      <c r="E78" s="55" t="s">
        <v>52</v>
      </c>
      <c r="F78" s="55" t="s">
        <v>654</v>
      </c>
      <c r="G78" s="55"/>
      <c r="H78" s="55"/>
      <c r="I78" s="55">
        <v>2510</v>
      </c>
      <c r="J78" s="55" t="s">
        <v>615</v>
      </c>
      <c r="K78" s="64"/>
      <c r="L78" s="55" t="s">
        <v>613</v>
      </c>
      <c r="M78" s="55"/>
      <c r="N78" s="313"/>
      <c r="O78" s="313"/>
      <c r="P78" s="313"/>
      <c r="Q78" s="313"/>
      <c r="R78" s="55"/>
    </row>
    <row r="79" spans="1:18" s="310" customFormat="1" ht="15">
      <c r="A79" s="55">
        <v>61</v>
      </c>
      <c r="B79" s="55" t="str">
        <f t="shared" si="4"/>
        <v>德化县</v>
      </c>
      <c r="C79" s="55"/>
      <c r="D79" s="55" t="s">
        <v>677</v>
      </c>
      <c r="E79" s="55" t="s">
        <v>52</v>
      </c>
      <c r="F79" s="55" t="s">
        <v>654</v>
      </c>
      <c r="G79" s="55"/>
      <c r="H79" s="55"/>
      <c r="I79" s="55">
        <v>3390</v>
      </c>
      <c r="J79" s="55" t="s">
        <v>615</v>
      </c>
      <c r="K79" s="64"/>
      <c r="L79" s="55" t="s">
        <v>613</v>
      </c>
      <c r="M79" s="55"/>
      <c r="N79" s="313"/>
      <c r="O79" s="313"/>
      <c r="P79" s="313"/>
      <c r="Q79" s="313"/>
      <c r="R79" s="55"/>
    </row>
    <row r="80" spans="1:18" s="310" customFormat="1" ht="15">
      <c r="A80" s="55">
        <v>62</v>
      </c>
      <c r="B80" s="55" t="str">
        <f t="shared" si="4"/>
        <v>德化县</v>
      </c>
      <c r="C80" s="55"/>
      <c r="D80" s="55" t="s">
        <v>678</v>
      </c>
      <c r="E80" s="55" t="s">
        <v>52</v>
      </c>
      <c r="F80" s="55" t="s">
        <v>654</v>
      </c>
      <c r="G80" s="55"/>
      <c r="H80" s="55"/>
      <c r="I80" s="55">
        <v>9887</v>
      </c>
      <c r="J80" s="55" t="s">
        <v>615</v>
      </c>
      <c r="K80" s="64"/>
      <c r="L80" s="55" t="s">
        <v>613</v>
      </c>
      <c r="M80" s="55"/>
      <c r="N80" s="313"/>
      <c r="O80" s="313"/>
      <c r="P80" s="313"/>
      <c r="Q80" s="313"/>
      <c r="R80" s="55"/>
    </row>
    <row r="81" spans="1:18" s="310" customFormat="1" ht="15">
      <c r="A81" s="55">
        <v>63</v>
      </c>
      <c r="B81" s="55" t="str">
        <f t="shared" si="4"/>
        <v>德化县</v>
      </c>
      <c r="C81" s="55"/>
      <c r="D81" s="55" t="s">
        <v>679</v>
      </c>
      <c r="E81" s="55" t="s">
        <v>52</v>
      </c>
      <c r="F81" s="55" t="s">
        <v>654</v>
      </c>
      <c r="G81" s="55"/>
      <c r="H81" s="55"/>
      <c r="I81" s="55">
        <v>5752</v>
      </c>
      <c r="J81" s="55" t="s">
        <v>615</v>
      </c>
      <c r="K81" s="64"/>
      <c r="L81" s="55" t="s">
        <v>613</v>
      </c>
      <c r="M81" s="55"/>
      <c r="N81" s="313"/>
      <c r="O81" s="313"/>
      <c r="P81" s="313"/>
      <c r="Q81" s="313"/>
      <c r="R81" s="55"/>
    </row>
    <row r="82" spans="1:18" s="310" customFormat="1" ht="15">
      <c r="A82" s="65">
        <v>64</v>
      </c>
      <c r="B82" s="65" t="str">
        <f t="shared" si="4"/>
        <v>德化县</v>
      </c>
      <c r="C82" s="65"/>
      <c r="D82" s="65" t="s">
        <v>680</v>
      </c>
      <c r="E82" s="55" t="s">
        <v>52</v>
      </c>
      <c r="F82" s="55" t="s">
        <v>654</v>
      </c>
      <c r="G82" s="55"/>
      <c r="H82" s="55"/>
      <c r="I82" s="55">
        <v>4980</v>
      </c>
      <c r="J82" s="55" t="s">
        <v>615</v>
      </c>
      <c r="K82" s="64"/>
      <c r="L82" s="55" t="s">
        <v>613</v>
      </c>
      <c r="M82" s="55"/>
      <c r="N82" s="313"/>
      <c r="O82" s="313"/>
      <c r="P82" s="313"/>
      <c r="Q82" s="313"/>
      <c r="R82" s="55"/>
    </row>
    <row r="83" spans="1:18" s="310" customFormat="1" ht="15">
      <c r="A83" s="66"/>
      <c r="B83" s="66">
        <f t="shared" si="4"/>
        <v>0</v>
      </c>
      <c r="C83" s="66"/>
      <c r="D83" s="66"/>
      <c r="E83" s="55" t="s">
        <v>681</v>
      </c>
      <c r="F83" s="62" t="s">
        <v>56</v>
      </c>
      <c r="G83" s="55"/>
      <c r="H83" s="55"/>
      <c r="I83" s="55">
        <v>176</v>
      </c>
      <c r="J83" s="55" t="s">
        <v>615</v>
      </c>
      <c r="K83" s="64"/>
      <c r="L83" s="55" t="s">
        <v>613</v>
      </c>
      <c r="M83" s="55"/>
      <c r="N83" s="313"/>
      <c r="O83" s="313"/>
      <c r="P83" s="313"/>
      <c r="Q83" s="313"/>
      <c r="R83" s="55"/>
    </row>
    <row r="84" spans="1:18" ht="15">
      <c r="A84" s="55" t="s">
        <v>282</v>
      </c>
      <c r="B84" s="55" t="str">
        <f t="shared" si="4"/>
        <v>德化县</v>
      </c>
      <c r="C84" s="55"/>
      <c r="D84" s="55" t="s">
        <v>682</v>
      </c>
      <c r="E84" s="55" t="s">
        <v>52</v>
      </c>
      <c r="F84" s="55" t="s">
        <v>654</v>
      </c>
      <c r="G84" s="55"/>
      <c r="H84" s="55"/>
      <c r="I84" s="55">
        <v>632</v>
      </c>
      <c r="J84" s="55" t="s">
        <v>134</v>
      </c>
      <c r="K84" s="64"/>
      <c r="L84" s="55" t="s">
        <v>613</v>
      </c>
      <c r="M84" s="55"/>
      <c r="N84" s="313"/>
      <c r="O84" s="313"/>
      <c r="P84" s="313"/>
      <c r="Q84" s="313"/>
      <c r="R84" s="55"/>
    </row>
    <row r="85" spans="1:18" ht="14.25">
      <c r="A85" s="55" t="s">
        <v>284</v>
      </c>
      <c r="B85" s="55" t="str">
        <f t="shared" si="4"/>
        <v>安溪县</v>
      </c>
      <c r="C85" s="55"/>
      <c r="D85" s="55" t="s">
        <v>683</v>
      </c>
      <c r="E85" s="62" t="s">
        <v>57</v>
      </c>
      <c r="F85" s="62" t="s">
        <v>269</v>
      </c>
      <c r="G85" s="55"/>
      <c r="H85" s="55"/>
      <c r="I85" s="55">
        <v>47</v>
      </c>
      <c r="J85" s="55" t="s">
        <v>185</v>
      </c>
      <c r="K85" s="64" t="s">
        <v>139</v>
      </c>
      <c r="L85" s="55" t="s">
        <v>613</v>
      </c>
      <c r="M85" s="55">
        <v>3</v>
      </c>
      <c r="N85" s="55">
        <v>3</v>
      </c>
      <c r="O85" s="54">
        <f>N85*1500</f>
        <v>4500</v>
      </c>
      <c r="P85" s="54"/>
      <c r="Q85" s="54"/>
      <c r="R85" s="55"/>
    </row>
    <row r="86" spans="1:18" ht="14.25">
      <c r="A86" s="55" t="s">
        <v>287</v>
      </c>
      <c r="B86" s="55" t="str">
        <f t="shared" si="4"/>
        <v>安溪县</v>
      </c>
      <c r="C86" s="55">
        <v>3505240033</v>
      </c>
      <c r="D86" s="55" t="s">
        <v>684</v>
      </c>
      <c r="E86" s="55" t="s">
        <v>685</v>
      </c>
      <c r="F86" s="62" t="s">
        <v>269</v>
      </c>
      <c r="G86" s="55"/>
      <c r="H86" s="55"/>
      <c r="I86" s="55">
        <v>48</v>
      </c>
      <c r="J86" s="55" t="s">
        <v>185</v>
      </c>
      <c r="K86" s="64" t="s">
        <v>139</v>
      </c>
      <c r="L86" s="55" t="s">
        <v>613</v>
      </c>
      <c r="M86" s="55">
        <v>3</v>
      </c>
      <c r="N86" s="54">
        <v>2.5</v>
      </c>
      <c r="O86" s="54">
        <f>N86*1500</f>
        <v>3750</v>
      </c>
      <c r="P86" s="54"/>
      <c r="Q86" s="54"/>
      <c r="R86" s="55"/>
    </row>
    <row r="87" spans="1:18" ht="15">
      <c r="A87" s="55" t="s">
        <v>290</v>
      </c>
      <c r="B87" s="55" t="str">
        <f t="shared" si="4"/>
        <v>安溪县</v>
      </c>
      <c r="C87" s="55"/>
      <c r="D87" s="55" t="s">
        <v>686</v>
      </c>
      <c r="E87" s="55" t="s">
        <v>685</v>
      </c>
      <c r="F87" s="62" t="s">
        <v>269</v>
      </c>
      <c r="G87" s="55"/>
      <c r="H87" s="55"/>
      <c r="I87" s="55">
        <v>29</v>
      </c>
      <c r="J87" s="55" t="s">
        <v>615</v>
      </c>
      <c r="K87" s="64"/>
      <c r="L87" s="55" t="s">
        <v>613</v>
      </c>
      <c r="M87" s="55"/>
      <c r="N87" s="313"/>
      <c r="O87" s="313"/>
      <c r="P87" s="314"/>
      <c r="Q87" s="314"/>
      <c r="R87" s="55"/>
    </row>
    <row r="88" spans="1:18" ht="14.25">
      <c r="A88" s="55" t="s">
        <v>687</v>
      </c>
      <c r="B88" s="55" t="str">
        <f t="shared" si="4"/>
        <v>德化县</v>
      </c>
      <c r="C88" s="55">
        <v>3505260015</v>
      </c>
      <c r="D88" s="55" t="s">
        <v>688</v>
      </c>
      <c r="E88" s="62" t="s">
        <v>280</v>
      </c>
      <c r="F88" s="62" t="s">
        <v>40</v>
      </c>
      <c r="G88" s="55"/>
      <c r="H88" s="55"/>
      <c r="I88" s="55">
        <v>368</v>
      </c>
      <c r="J88" s="55" t="s">
        <v>185</v>
      </c>
      <c r="K88" s="64" t="s">
        <v>139</v>
      </c>
      <c r="L88" s="55" t="s">
        <v>613</v>
      </c>
      <c r="M88" s="55">
        <v>3</v>
      </c>
      <c r="N88" s="55">
        <v>3</v>
      </c>
      <c r="O88" s="325">
        <v>450</v>
      </c>
      <c r="P88" s="55">
        <v>97.96</v>
      </c>
      <c r="Q88" s="55">
        <v>97.61</v>
      </c>
      <c r="R88" s="74"/>
    </row>
    <row r="89" spans="1:18" ht="15">
      <c r="A89" s="55">
        <v>70</v>
      </c>
      <c r="B89" s="55" t="str">
        <f t="shared" si="4"/>
        <v>德化县</v>
      </c>
      <c r="C89" s="55"/>
      <c r="D89" s="55" t="s">
        <v>689</v>
      </c>
      <c r="E89" s="55" t="s">
        <v>59</v>
      </c>
      <c r="F89" s="62" t="s">
        <v>40</v>
      </c>
      <c r="G89" s="55"/>
      <c r="H89" s="55"/>
      <c r="I89" s="55">
        <v>161</v>
      </c>
      <c r="J89" s="55" t="s">
        <v>134</v>
      </c>
      <c r="K89" s="64"/>
      <c r="L89" s="55" t="s">
        <v>613</v>
      </c>
      <c r="M89" s="55"/>
      <c r="N89" s="313"/>
      <c r="O89" s="313"/>
      <c r="P89" s="318"/>
      <c r="Q89" s="318"/>
      <c r="R89" s="55"/>
    </row>
    <row r="90" spans="1:18" ht="14.25">
      <c r="A90" s="55" t="s">
        <v>690</v>
      </c>
      <c r="B90" s="55" t="s">
        <v>691</v>
      </c>
      <c r="C90" s="55">
        <v>3505040401</v>
      </c>
      <c r="D90" s="55" t="s">
        <v>692</v>
      </c>
      <c r="E90" s="62" t="s">
        <v>280</v>
      </c>
      <c r="F90" s="62" t="s">
        <v>40</v>
      </c>
      <c r="G90" s="55"/>
      <c r="H90" s="55"/>
      <c r="I90" s="55">
        <v>69</v>
      </c>
      <c r="J90" s="55" t="s">
        <v>185</v>
      </c>
      <c r="K90" s="64" t="s">
        <v>139</v>
      </c>
      <c r="L90" s="55" t="s">
        <v>613</v>
      </c>
      <c r="M90" s="55">
        <v>2</v>
      </c>
      <c r="N90" s="55">
        <v>2</v>
      </c>
      <c r="O90" s="54">
        <v>300</v>
      </c>
      <c r="P90" s="54"/>
      <c r="Q90" s="54"/>
      <c r="R90" s="55"/>
    </row>
    <row r="91" spans="1:18" ht="15">
      <c r="A91" s="65" t="s">
        <v>693</v>
      </c>
      <c r="B91" s="65" t="s">
        <v>694</v>
      </c>
      <c r="C91" s="65"/>
      <c r="D91" s="65" t="s">
        <v>360</v>
      </c>
      <c r="E91" s="55" t="s">
        <v>77</v>
      </c>
      <c r="F91" s="62" t="s">
        <v>40</v>
      </c>
      <c r="G91" s="55"/>
      <c r="H91" s="55"/>
      <c r="I91" s="55">
        <v>33420</v>
      </c>
      <c r="J91" s="55" t="s">
        <v>615</v>
      </c>
      <c r="K91" s="64"/>
      <c r="L91" s="55" t="s">
        <v>613</v>
      </c>
      <c r="M91" s="55"/>
      <c r="N91" s="313"/>
      <c r="O91" s="313"/>
      <c r="P91" s="313"/>
      <c r="Q91" s="313"/>
      <c r="R91" s="55"/>
    </row>
    <row r="92" spans="1:18" ht="15">
      <c r="A92" s="66"/>
      <c r="B92" s="66">
        <f t="shared" si="4"/>
        <v>0</v>
      </c>
      <c r="C92" s="66"/>
      <c r="D92" s="66"/>
      <c r="E92" s="62" t="s">
        <v>60</v>
      </c>
      <c r="F92" s="62" t="s">
        <v>40</v>
      </c>
      <c r="G92" s="55"/>
      <c r="H92" s="55"/>
      <c r="I92" s="55">
        <v>117266</v>
      </c>
      <c r="J92" s="55" t="s">
        <v>615</v>
      </c>
      <c r="K92" s="64"/>
      <c r="L92" s="55" t="s">
        <v>613</v>
      </c>
      <c r="M92" s="55"/>
      <c r="N92" s="313"/>
      <c r="O92" s="313"/>
      <c r="P92" s="313"/>
      <c r="Q92" s="313"/>
      <c r="R92" s="55"/>
    </row>
    <row r="93" spans="1:18" ht="14.25">
      <c r="A93" s="65" t="s">
        <v>300</v>
      </c>
      <c r="B93" s="65" t="str">
        <f t="shared" si="4"/>
        <v>安溪县</v>
      </c>
      <c r="C93" s="65">
        <v>3505240102</v>
      </c>
      <c r="D93" s="65" t="s">
        <v>695</v>
      </c>
      <c r="E93" s="55" t="s">
        <v>61</v>
      </c>
      <c r="F93" s="62" t="s">
        <v>40</v>
      </c>
      <c r="G93" s="55">
        <v>162</v>
      </c>
      <c r="H93" s="55">
        <v>197</v>
      </c>
      <c r="I93" s="55">
        <v>168</v>
      </c>
      <c r="J93" s="55" t="s">
        <v>185</v>
      </c>
      <c r="K93" s="64" t="s">
        <v>139</v>
      </c>
      <c r="L93" s="55" t="s">
        <v>613</v>
      </c>
      <c r="M93" s="55">
        <v>5</v>
      </c>
      <c r="N93" s="55">
        <v>5</v>
      </c>
      <c r="O93" s="54">
        <v>1150</v>
      </c>
      <c r="P93" s="54"/>
      <c r="Q93" s="54"/>
      <c r="R93" s="55"/>
    </row>
    <row r="94" spans="1:18" ht="15">
      <c r="A94" s="78"/>
      <c r="B94" s="78">
        <f t="shared" si="4"/>
        <v>0</v>
      </c>
      <c r="C94" s="78"/>
      <c r="D94" s="78"/>
      <c r="E94" s="55" t="s">
        <v>42</v>
      </c>
      <c r="F94" s="62" t="s">
        <v>44</v>
      </c>
      <c r="G94" s="55"/>
      <c r="H94" s="55"/>
      <c r="I94" s="55">
        <v>82</v>
      </c>
      <c r="J94" s="55" t="s">
        <v>134</v>
      </c>
      <c r="K94" s="64"/>
      <c r="L94" s="55" t="s">
        <v>613</v>
      </c>
      <c r="M94" s="55"/>
      <c r="N94" s="313"/>
      <c r="O94" s="313"/>
      <c r="P94" s="313"/>
      <c r="Q94" s="313"/>
      <c r="R94" s="55"/>
    </row>
    <row r="95" spans="1:18" ht="15">
      <c r="A95" s="66"/>
      <c r="B95" s="66">
        <f t="shared" si="4"/>
        <v>0</v>
      </c>
      <c r="C95" s="66"/>
      <c r="D95" s="66"/>
      <c r="E95" s="55" t="s">
        <v>48</v>
      </c>
      <c r="F95" s="62" t="s">
        <v>195</v>
      </c>
      <c r="G95" s="55"/>
      <c r="H95" s="55"/>
      <c r="I95" s="55">
        <v>948</v>
      </c>
      <c r="J95" s="55" t="s">
        <v>134</v>
      </c>
      <c r="K95" s="64"/>
      <c r="L95" s="55" t="s">
        <v>613</v>
      </c>
      <c r="M95" s="55"/>
      <c r="N95" s="313"/>
      <c r="O95" s="313"/>
      <c r="P95" s="313"/>
      <c r="Q95" s="313"/>
      <c r="R95" s="55"/>
    </row>
    <row r="96" spans="1:18" ht="14.25">
      <c r="A96" s="55" t="s">
        <v>304</v>
      </c>
      <c r="B96" s="55" t="str">
        <f t="shared" si="4"/>
        <v>永春县</v>
      </c>
      <c r="C96" s="55"/>
      <c r="D96" s="55" t="s">
        <v>696</v>
      </c>
      <c r="E96" s="55" t="s">
        <v>63</v>
      </c>
      <c r="F96" s="55" t="s">
        <v>697</v>
      </c>
      <c r="G96" s="55"/>
      <c r="H96" s="55"/>
      <c r="I96" s="55">
        <v>313</v>
      </c>
      <c r="J96" s="62" t="s">
        <v>158</v>
      </c>
      <c r="K96" s="64"/>
      <c r="L96" s="55" t="s">
        <v>613</v>
      </c>
      <c r="M96" s="55"/>
      <c r="N96" s="54"/>
      <c r="O96" s="54"/>
      <c r="P96" s="54"/>
      <c r="Q96" s="54"/>
      <c r="R96" s="55"/>
    </row>
    <row r="97" spans="1:18" ht="14.25">
      <c r="A97" s="55" t="s">
        <v>306</v>
      </c>
      <c r="B97" s="55" t="str">
        <f t="shared" si="4"/>
        <v>安溪县</v>
      </c>
      <c r="C97" s="55">
        <v>3505240031</v>
      </c>
      <c r="D97" s="55" t="s">
        <v>698</v>
      </c>
      <c r="E97" s="55" t="s">
        <v>66</v>
      </c>
      <c r="F97" s="62" t="s">
        <v>68</v>
      </c>
      <c r="G97" s="55"/>
      <c r="H97" s="55"/>
      <c r="I97" s="55">
        <v>78</v>
      </c>
      <c r="J97" s="55" t="s">
        <v>185</v>
      </c>
      <c r="K97" s="64" t="s">
        <v>175</v>
      </c>
      <c r="L97" s="55" t="s">
        <v>613</v>
      </c>
      <c r="M97" s="55">
        <v>0.5</v>
      </c>
      <c r="N97" s="55">
        <v>0.5</v>
      </c>
      <c r="O97" s="54">
        <v>600</v>
      </c>
      <c r="P97" s="54"/>
      <c r="Q97" s="54"/>
      <c r="R97" s="55"/>
    </row>
    <row r="98" spans="1:18" ht="14.25">
      <c r="A98" s="55" t="s">
        <v>699</v>
      </c>
      <c r="B98" s="55" t="str">
        <f t="shared" si="4"/>
        <v>安溪县</v>
      </c>
      <c r="C98" s="55">
        <v>3505240050</v>
      </c>
      <c r="D98" s="55" t="s">
        <v>700</v>
      </c>
      <c r="E98" s="55" t="s">
        <v>66</v>
      </c>
      <c r="F98" s="62" t="s">
        <v>68</v>
      </c>
      <c r="G98" s="55"/>
      <c r="H98" s="55"/>
      <c r="I98" s="55">
        <v>80</v>
      </c>
      <c r="J98" s="55" t="s">
        <v>185</v>
      </c>
      <c r="K98" s="64" t="s">
        <v>175</v>
      </c>
      <c r="L98" s="55" t="s">
        <v>613</v>
      </c>
      <c r="M98" s="55">
        <v>0.5</v>
      </c>
      <c r="N98" s="54">
        <v>0.5</v>
      </c>
      <c r="O98" s="54">
        <v>600</v>
      </c>
      <c r="P98" s="54"/>
      <c r="Q98" s="54"/>
      <c r="R98" s="55"/>
    </row>
    <row r="99" spans="1:18" ht="14.25">
      <c r="A99" s="55">
        <v>77</v>
      </c>
      <c r="B99" s="55" t="str">
        <f t="shared" si="4"/>
        <v>安溪县</v>
      </c>
      <c r="C99" s="55"/>
      <c r="D99" s="55" t="s">
        <v>701</v>
      </c>
      <c r="E99" s="55" t="s">
        <v>702</v>
      </c>
      <c r="F99" s="62" t="s">
        <v>70</v>
      </c>
      <c r="G99" s="55"/>
      <c r="H99" s="55"/>
      <c r="I99" s="55">
        <v>300</v>
      </c>
      <c r="J99" s="55" t="s">
        <v>185</v>
      </c>
      <c r="K99" s="64" t="s">
        <v>703</v>
      </c>
      <c r="L99" s="55" t="s">
        <v>613</v>
      </c>
      <c r="M99" s="55">
        <v>0.5</v>
      </c>
      <c r="N99" s="54">
        <v>0.5</v>
      </c>
      <c r="O99" s="54">
        <v>300</v>
      </c>
      <c r="P99" s="54"/>
      <c r="Q99" s="54"/>
      <c r="R99" s="55"/>
    </row>
    <row r="100" spans="1:18" ht="14.25">
      <c r="A100" s="55" t="s">
        <v>310</v>
      </c>
      <c r="B100" s="62" t="s">
        <v>639</v>
      </c>
      <c r="C100" s="55"/>
      <c r="D100" s="62" t="s">
        <v>704</v>
      </c>
      <c r="E100" s="62" t="s">
        <v>71</v>
      </c>
      <c r="F100" s="62" t="s">
        <v>72</v>
      </c>
      <c r="G100" s="55"/>
      <c r="H100" s="55">
        <v>277</v>
      </c>
      <c r="I100" s="55">
        <v>277</v>
      </c>
      <c r="J100" s="62" t="s">
        <v>158</v>
      </c>
      <c r="K100" s="64"/>
      <c r="L100" s="55" t="s">
        <v>613</v>
      </c>
      <c r="M100" s="55"/>
      <c r="N100" s="54"/>
      <c r="O100" s="54"/>
      <c r="P100" s="54"/>
      <c r="Q100" s="54"/>
      <c r="R100" s="55"/>
    </row>
    <row r="101" spans="1:18" ht="14.25">
      <c r="A101" s="55">
        <v>79</v>
      </c>
      <c r="B101" s="55" t="str">
        <f t="shared" si="4"/>
        <v>泉港区</v>
      </c>
      <c r="C101" s="55"/>
      <c r="D101" s="55" t="s">
        <v>705</v>
      </c>
      <c r="E101" s="55" t="s">
        <v>706</v>
      </c>
      <c r="F101" s="62" t="s">
        <v>72</v>
      </c>
      <c r="G101" s="55"/>
      <c r="H101" s="55"/>
      <c r="I101" s="55">
        <v>178</v>
      </c>
      <c r="J101" s="55" t="s">
        <v>134</v>
      </c>
      <c r="K101" s="64"/>
      <c r="L101" s="55" t="s">
        <v>613</v>
      </c>
      <c r="M101" s="55"/>
      <c r="N101" s="54"/>
      <c r="O101" s="54"/>
      <c r="P101" s="54"/>
      <c r="Q101" s="54"/>
      <c r="R101" s="55"/>
    </row>
    <row r="102" spans="1:18" ht="14.25">
      <c r="A102" s="55">
        <v>80</v>
      </c>
      <c r="B102" s="55" t="str">
        <f t="shared" si="4"/>
        <v>泉港区</v>
      </c>
      <c r="C102" s="55"/>
      <c r="D102" s="55" t="s">
        <v>707</v>
      </c>
      <c r="E102" s="55" t="s">
        <v>706</v>
      </c>
      <c r="F102" s="62" t="s">
        <v>72</v>
      </c>
      <c r="G102" s="55"/>
      <c r="H102" s="55"/>
      <c r="I102" s="55">
        <v>487</v>
      </c>
      <c r="J102" s="55" t="s">
        <v>134</v>
      </c>
      <c r="K102" s="64"/>
      <c r="L102" s="55" t="s">
        <v>613</v>
      </c>
      <c r="M102" s="55"/>
      <c r="N102" s="54"/>
      <c r="O102" s="54"/>
      <c r="P102" s="54"/>
      <c r="Q102" s="54"/>
      <c r="R102" s="55"/>
    </row>
    <row r="103" spans="1:18" ht="14.25">
      <c r="A103" s="55" t="s">
        <v>316</v>
      </c>
      <c r="B103" s="55" t="str">
        <f t="shared" si="4"/>
        <v>安溪县</v>
      </c>
      <c r="C103" s="55"/>
      <c r="D103" s="55" t="s">
        <v>708</v>
      </c>
      <c r="E103" s="55" t="s">
        <v>73</v>
      </c>
      <c r="F103" s="62" t="s">
        <v>74</v>
      </c>
      <c r="G103" s="54"/>
      <c r="H103" s="55"/>
      <c r="I103" s="55">
        <v>154</v>
      </c>
      <c r="J103" s="62" t="s">
        <v>158</v>
      </c>
      <c r="K103" s="64"/>
      <c r="L103" s="55" t="s">
        <v>613</v>
      </c>
      <c r="M103" s="55"/>
      <c r="N103" s="54"/>
      <c r="O103" s="54"/>
      <c r="P103" s="54"/>
      <c r="Q103" s="54"/>
      <c r="R103" s="55"/>
    </row>
    <row r="104" spans="1:18" ht="14.25">
      <c r="A104" s="55">
        <v>82</v>
      </c>
      <c r="B104" s="55" t="str">
        <f t="shared" si="4"/>
        <v>德化县</v>
      </c>
      <c r="C104" s="55">
        <v>3505260019</v>
      </c>
      <c r="D104" s="55" t="s">
        <v>709</v>
      </c>
      <c r="E104" s="55" t="s">
        <v>73</v>
      </c>
      <c r="F104" s="62" t="s">
        <v>74</v>
      </c>
      <c r="G104" s="55"/>
      <c r="H104" s="55"/>
      <c r="I104" s="55">
        <v>494</v>
      </c>
      <c r="J104" s="55" t="s">
        <v>185</v>
      </c>
      <c r="K104" s="64" t="s">
        <v>175</v>
      </c>
      <c r="L104" s="55" t="s">
        <v>613</v>
      </c>
      <c r="M104" s="55">
        <v>6</v>
      </c>
      <c r="N104" s="55">
        <v>6</v>
      </c>
      <c r="O104" s="54">
        <f aca="true" t="shared" si="6" ref="O104:O107">N104*650</f>
        <v>3900</v>
      </c>
      <c r="P104" s="54">
        <v>95</v>
      </c>
      <c r="Q104" s="54"/>
      <c r="R104" s="55"/>
    </row>
    <row r="105" spans="1:18" ht="14.25">
      <c r="A105" s="55">
        <v>83</v>
      </c>
      <c r="B105" s="55" t="str">
        <f t="shared" si="4"/>
        <v>德化县</v>
      </c>
      <c r="C105" s="55">
        <v>3505260017</v>
      </c>
      <c r="D105" s="55" t="s">
        <v>710</v>
      </c>
      <c r="E105" s="55" t="s">
        <v>73</v>
      </c>
      <c r="F105" s="62" t="s">
        <v>74</v>
      </c>
      <c r="G105" s="55"/>
      <c r="H105" s="55"/>
      <c r="I105" s="55">
        <v>15</v>
      </c>
      <c r="J105" s="55" t="s">
        <v>185</v>
      </c>
      <c r="K105" s="64" t="s">
        <v>175</v>
      </c>
      <c r="L105" s="55" t="s">
        <v>613</v>
      </c>
      <c r="M105" s="55">
        <v>6</v>
      </c>
      <c r="N105" s="55">
        <v>6</v>
      </c>
      <c r="O105" s="54">
        <f t="shared" si="6"/>
        <v>3900</v>
      </c>
      <c r="P105" s="54">
        <v>95</v>
      </c>
      <c r="Q105" s="54"/>
      <c r="R105" s="55"/>
    </row>
    <row r="106" spans="1:18" ht="14.25">
      <c r="A106" s="55">
        <v>84</v>
      </c>
      <c r="B106" s="55" t="str">
        <f t="shared" si="4"/>
        <v>德化县</v>
      </c>
      <c r="C106" s="55"/>
      <c r="D106" s="55" t="s">
        <v>711</v>
      </c>
      <c r="E106" s="55" t="s">
        <v>73</v>
      </c>
      <c r="F106" s="62" t="s">
        <v>74</v>
      </c>
      <c r="G106" s="55"/>
      <c r="H106" s="55"/>
      <c r="I106" s="55">
        <v>3</v>
      </c>
      <c r="J106" s="55" t="s">
        <v>185</v>
      </c>
      <c r="K106" s="64" t="s">
        <v>175</v>
      </c>
      <c r="L106" s="55" t="s">
        <v>613</v>
      </c>
      <c r="M106" s="55">
        <v>6</v>
      </c>
      <c r="N106" s="55">
        <v>6</v>
      </c>
      <c r="O106" s="54">
        <f t="shared" si="6"/>
        <v>3900</v>
      </c>
      <c r="P106" s="54"/>
      <c r="Q106" s="54"/>
      <c r="R106" s="55"/>
    </row>
    <row r="107" spans="1:18" ht="14.25">
      <c r="A107" s="55">
        <v>85</v>
      </c>
      <c r="B107" s="55" t="str">
        <f t="shared" si="4"/>
        <v>德化县</v>
      </c>
      <c r="C107" s="55"/>
      <c r="D107" s="55" t="s">
        <v>712</v>
      </c>
      <c r="E107" s="55" t="s">
        <v>73</v>
      </c>
      <c r="F107" s="62" t="s">
        <v>74</v>
      </c>
      <c r="G107" s="55"/>
      <c r="H107" s="55"/>
      <c r="I107" s="55">
        <v>181</v>
      </c>
      <c r="J107" s="55" t="s">
        <v>185</v>
      </c>
      <c r="K107" s="64" t="s">
        <v>175</v>
      </c>
      <c r="L107" s="55" t="s">
        <v>613</v>
      </c>
      <c r="M107" s="55">
        <v>6</v>
      </c>
      <c r="N107" s="55">
        <v>6</v>
      </c>
      <c r="O107" s="54">
        <f t="shared" si="6"/>
        <v>3900</v>
      </c>
      <c r="P107" s="54"/>
      <c r="Q107" s="54"/>
      <c r="R107" s="55"/>
    </row>
    <row r="108" spans="1:18" ht="14.25">
      <c r="A108" s="55">
        <v>86</v>
      </c>
      <c r="B108" s="55" t="str">
        <f t="shared" si="4"/>
        <v>南安市</v>
      </c>
      <c r="C108" s="55"/>
      <c r="D108" s="62" t="s">
        <v>312</v>
      </c>
      <c r="E108" s="55" t="s">
        <v>73</v>
      </c>
      <c r="F108" s="62" t="s">
        <v>74</v>
      </c>
      <c r="G108" s="55"/>
      <c r="H108" s="55"/>
      <c r="I108" s="55">
        <v>119</v>
      </c>
      <c r="J108" s="55" t="s">
        <v>134</v>
      </c>
      <c r="K108" s="64"/>
      <c r="L108" s="55" t="s">
        <v>613</v>
      </c>
      <c r="M108" s="55"/>
      <c r="N108" s="54"/>
      <c r="O108" s="54"/>
      <c r="P108" s="54"/>
      <c r="Q108" s="54"/>
      <c r="R108" s="55"/>
    </row>
    <row r="109" spans="1:18" ht="14.25">
      <c r="A109" s="55">
        <v>87</v>
      </c>
      <c r="B109" s="55" t="str">
        <f t="shared" si="4"/>
        <v>安溪县</v>
      </c>
      <c r="C109" s="55"/>
      <c r="D109" s="62" t="s">
        <v>313</v>
      </c>
      <c r="E109" s="55" t="s">
        <v>75</v>
      </c>
      <c r="F109" s="62" t="s">
        <v>40</v>
      </c>
      <c r="G109" s="55"/>
      <c r="H109" s="55"/>
      <c r="I109" s="55">
        <v>263806</v>
      </c>
      <c r="J109" s="55" t="s">
        <v>615</v>
      </c>
      <c r="K109" s="64"/>
      <c r="L109" s="55" t="s">
        <v>613</v>
      </c>
      <c r="M109" s="55"/>
      <c r="N109" s="54"/>
      <c r="O109" s="54"/>
      <c r="P109" s="54"/>
      <c r="Q109" s="54"/>
      <c r="R109" s="55"/>
    </row>
    <row r="110" spans="1:18" ht="14.25">
      <c r="A110" s="55" t="s">
        <v>713</v>
      </c>
      <c r="B110" s="55" t="str">
        <f t="shared" si="4"/>
        <v>安溪县</v>
      </c>
      <c r="C110" s="55">
        <v>3505240008</v>
      </c>
      <c r="D110" s="62" t="s">
        <v>714</v>
      </c>
      <c r="E110" s="55" t="s">
        <v>75</v>
      </c>
      <c r="F110" s="62" t="s">
        <v>40</v>
      </c>
      <c r="G110" s="55">
        <v>364</v>
      </c>
      <c r="H110" s="55">
        <v>1516</v>
      </c>
      <c r="I110" s="55">
        <v>11612</v>
      </c>
      <c r="J110" s="55" t="s">
        <v>134</v>
      </c>
      <c r="K110" s="64"/>
      <c r="L110" s="55" t="s">
        <v>613</v>
      </c>
      <c r="M110" s="55"/>
      <c r="N110" s="54"/>
      <c r="O110" s="54"/>
      <c r="P110" s="54"/>
      <c r="Q110" s="54"/>
      <c r="R110" s="55"/>
    </row>
    <row r="111" spans="1:18" ht="14.25">
      <c r="A111" s="55" t="s">
        <v>715</v>
      </c>
      <c r="B111" s="55" t="str">
        <f t="shared" si="4"/>
        <v>安溪县</v>
      </c>
      <c r="C111" s="55"/>
      <c r="D111" s="55" t="s">
        <v>716</v>
      </c>
      <c r="E111" s="55" t="s">
        <v>75</v>
      </c>
      <c r="F111" s="62" t="s">
        <v>40</v>
      </c>
      <c r="G111" s="54"/>
      <c r="H111" s="55"/>
      <c r="I111" s="55">
        <v>1600</v>
      </c>
      <c r="J111" s="62" t="s">
        <v>158</v>
      </c>
      <c r="K111" s="64"/>
      <c r="L111" s="55" t="s">
        <v>613</v>
      </c>
      <c r="M111" s="55"/>
      <c r="N111" s="54"/>
      <c r="O111" s="54"/>
      <c r="P111" s="54"/>
      <c r="Q111" s="54"/>
      <c r="R111" s="55"/>
    </row>
    <row r="112" spans="1:18" ht="14.25">
      <c r="A112" s="55" t="s">
        <v>333</v>
      </c>
      <c r="B112" s="55" t="str">
        <f t="shared" si="4"/>
        <v>安溪县</v>
      </c>
      <c r="C112" s="55">
        <v>3505240012</v>
      </c>
      <c r="D112" s="62" t="s">
        <v>717</v>
      </c>
      <c r="E112" s="55" t="s">
        <v>75</v>
      </c>
      <c r="F112" s="62" t="s">
        <v>40</v>
      </c>
      <c r="G112" s="55"/>
      <c r="H112" s="55"/>
      <c r="I112" s="55">
        <v>2680</v>
      </c>
      <c r="J112" s="55" t="s">
        <v>117</v>
      </c>
      <c r="K112" s="64"/>
      <c r="L112" s="55" t="s">
        <v>613</v>
      </c>
      <c r="M112" s="55"/>
      <c r="N112" s="54"/>
      <c r="O112" s="54"/>
      <c r="P112" s="54"/>
      <c r="Q112" s="54"/>
      <c r="R112" s="55"/>
    </row>
    <row r="113" spans="1:18" ht="14.25">
      <c r="A113" s="55" t="s">
        <v>336</v>
      </c>
      <c r="B113" s="55" t="str">
        <f t="shared" si="4"/>
        <v>安溪县</v>
      </c>
      <c r="C113" s="55">
        <v>3505240014</v>
      </c>
      <c r="D113" s="62" t="s">
        <v>718</v>
      </c>
      <c r="E113" s="62" t="s">
        <v>331</v>
      </c>
      <c r="F113" s="62" t="s">
        <v>40</v>
      </c>
      <c r="G113" s="55"/>
      <c r="H113" s="55"/>
      <c r="I113" s="55">
        <v>27170</v>
      </c>
      <c r="J113" s="55" t="s">
        <v>185</v>
      </c>
      <c r="K113" s="64" t="s">
        <v>175</v>
      </c>
      <c r="L113" s="55" t="s">
        <v>613</v>
      </c>
      <c r="M113" s="55">
        <v>50</v>
      </c>
      <c r="N113" s="55">
        <v>50</v>
      </c>
      <c r="O113" s="54">
        <f aca="true" t="shared" si="7" ref="O113:O118">N113*33</f>
        <v>1650</v>
      </c>
      <c r="P113" s="54"/>
      <c r="Q113" s="54"/>
      <c r="R113" s="55"/>
    </row>
    <row r="114" spans="1:18" ht="14.25">
      <c r="A114" s="55" t="s">
        <v>338</v>
      </c>
      <c r="B114" s="55" t="str">
        <f t="shared" si="4"/>
        <v>安溪县</v>
      </c>
      <c r="C114" s="55">
        <v>3505240020</v>
      </c>
      <c r="D114" s="62" t="s">
        <v>325</v>
      </c>
      <c r="E114" s="55" t="s">
        <v>75</v>
      </c>
      <c r="F114" s="62" t="s">
        <v>40</v>
      </c>
      <c r="G114" s="55"/>
      <c r="H114" s="55">
        <v>110</v>
      </c>
      <c r="I114" s="55">
        <v>12601</v>
      </c>
      <c r="J114" s="55" t="s">
        <v>117</v>
      </c>
      <c r="K114" s="64"/>
      <c r="L114" s="55" t="s">
        <v>613</v>
      </c>
      <c r="M114" s="55"/>
      <c r="N114" s="54"/>
      <c r="O114" s="54"/>
      <c r="P114" s="54"/>
      <c r="Q114" s="54"/>
      <c r="R114" s="55"/>
    </row>
    <row r="115" spans="1:18" ht="14.25">
      <c r="A115" s="55" t="s">
        <v>719</v>
      </c>
      <c r="B115" s="55" t="str">
        <f t="shared" si="4"/>
        <v>安溪县</v>
      </c>
      <c r="C115" s="55">
        <v>3505240023</v>
      </c>
      <c r="D115" s="62" t="s">
        <v>327</v>
      </c>
      <c r="E115" s="62" t="s">
        <v>331</v>
      </c>
      <c r="F115" s="62" t="s">
        <v>40</v>
      </c>
      <c r="G115" s="55"/>
      <c r="H115" s="55"/>
      <c r="I115" s="55">
        <v>4466</v>
      </c>
      <c r="J115" s="55" t="s">
        <v>185</v>
      </c>
      <c r="K115" s="64" t="s">
        <v>139</v>
      </c>
      <c r="L115" s="55" t="s">
        <v>613</v>
      </c>
      <c r="M115" s="55">
        <v>20</v>
      </c>
      <c r="N115" s="55">
        <v>20</v>
      </c>
      <c r="O115" s="54">
        <f t="shared" si="7"/>
        <v>660</v>
      </c>
      <c r="P115" s="54"/>
      <c r="Q115" s="54"/>
      <c r="R115" s="55"/>
    </row>
    <row r="116" spans="1:18" ht="14.25">
      <c r="A116" s="55" t="s">
        <v>720</v>
      </c>
      <c r="B116" s="55" t="str">
        <f t="shared" si="4"/>
        <v>安溪县</v>
      </c>
      <c r="C116" s="55">
        <v>3505240107</v>
      </c>
      <c r="D116" s="62" t="s">
        <v>329</v>
      </c>
      <c r="E116" s="62" t="s">
        <v>331</v>
      </c>
      <c r="F116" s="62" t="s">
        <v>40</v>
      </c>
      <c r="G116" s="55"/>
      <c r="H116" s="55"/>
      <c r="I116" s="55">
        <v>4941</v>
      </c>
      <c r="J116" s="55" t="s">
        <v>185</v>
      </c>
      <c r="K116" s="64" t="s">
        <v>175</v>
      </c>
      <c r="L116" s="55" t="s">
        <v>613</v>
      </c>
      <c r="M116" s="55">
        <v>60</v>
      </c>
      <c r="N116" s="54">
        <v>7.5</v>
      </c>
      <c r="O116" s="54">
        <f t="shared" si="7"/>
        <v>247.5</v>
      </c>
      <c r="P116" s="54"/>
      <c r="Q116" s="54"/>
      <c r="R116" s="55"/>
    </row>
    <row r="117" spans="1:18" ht="14.25">
      <c r="A117" s="55">
        <v>95</v>
      </c>
      <c r="B117" s="55" t="str">
        <f t="shared" si="4"/>
        <v>安溪县</v>
      </c>
      <c r="C117" s="55"/>
      <c r="D117" s="62" t="s">
        <v>330</v>
      </c>
      <c r="E117" s="55" t="s">
        <v>331</v>
      </c>
      <c r="F117" s="62" t="s">
        <v>40</v>
      </c>
      <c r="G117" s="55"/>
      <c r="H117" s="55"/>
      <c r="I117" s="55">
        <v>10625</v>
      </c>
      <c r="J117" s="55" t="s">
        <v>185</v>
      </c>
      <c r="K117" s="64" t="s">
        <v>139</v>
      </c>
      <c r="L117" s="55" t="s">
        <v>613</v>
      </c>
      <c r="M117" s="55">
        <v>20</v>
      </c>
      <c r="N117" s="55">
        <v>20</v>
      </c>
      <c r="O117" s="54">
        <f t="shared" si="7"/>
        <v>660</v>
      </c>
      <c r="P117" s="54"/>
      <c r="Q117" s="54"/>
      <c r="R117" s="55"/>
    </row>
    <row r="118" spans="1:18" ht="14.25">
      <c r="A118" s="55">
        <v>96</v>
      </c>
      <c r="B118" s="55" t="str">
        <f t="shared" si="4"/>
        <v>安溪县</v>
      </c>
      <c r="C118" s="55"/>
      <c r="D118" s="62" t="s">
        <v>332</v>
      </c>
      <c r="E118" s="55" t="s">
        <v>331</v>
      </c>
      <c r="F118" s="62" t="s">
        <v>40</v>
      </c>
      <c r="G118" s="55"/>
      <c r="H118" s="55"/>
      <c r="I118" s="55">
        <v>18860</v>
      </c>
      <c r="J118" s="55" t="s">
        <v>185</v>
      </c>
      <c r="K118" s="64" t="s">
        <v>314</v>
      </c>
      <c r="L118" s="55" t="s">
        <v>613</v>
      </c>
      <c r="M118" s="55">
        <v>150</v>
      </c>
      <c r="N118" s="55">
        <v>150</v>
      </c>
      <c r="O118" s="54">
        <f t="shared" si="7"/>
        <v>4950</v>
      </c>
      <c r="P118" s="54"/>
      <c r="Q118" s="54"/>
      <c r="R118" s="55"/>
    </row>
    <row r="119" spans="1:18" ht="14.25">
      <c r="A119" s="55" t="s">
        <v>721</v>
      </c>
      <c r="B119" s="55" t="str">
        <f t="shared" si="4"/>
        <v>德化县</v>
      </c>
      <c r="C119" s="55">
        <v>3505260049</v>
      </c>
      <c r="D119" s="62" t="s">
        <v>334</v>
      </c>
      <c r="E119" s="55" t="s">
        <v>75</v>
      </c>
      <c r="F119" s="62" t="s">
        <v>40</v>
      </c>
      <c r="G119" s="55"/>
      <c r="H119" s="55"/>
      <c r="I119" s="55">
        <v>1333</v>
      </c>
      <c r="J119" s="55" t="s">
        <v>335</v>
      </c>
      <c r="K119" s="64"/>
      <c r="L119" s="55" t="s">
        <v>613</v>
      </c>
      <c r="M119" s="55"/>
      <c r="N119" s="54"/>
      <c r="O119" s="54"/>
      <c r="P119" s="54"/>
      <c r="Q119" s="54"/>
      <c r="R119" s="55"/>
    </row>
    <row r="120" spans="1:18" ht="14.25">
      <c r="A120" s="65" t="s">
        <v>722</v>
      </c>
      <c r="B120" s="65" t="str">
        <f t="shared" si="4"/>
        <v>德化县</v>
      </c>
      <c r="C120" s="65">
        <v>3505260088</v>
      </c>
      <c r="D120" s="65" t="s">
        <v>723</v>
      </c>
      <c r="E120" s="55" t="s">
        <v>75</v>
      </c>
      <c r="F120" s="62" t="s">
        <v>40</v>
      </c>
      <c r="G120" s="55"/>
      <c r="H120" s="55"/>
      <c r="I120" s="55">
        <v>616895</v>
      </c>
      <c r="J120" s="55" t="s">
        <v>130</v>
      </c>
      <c r="K120" s="64" t="s">
        <v>314</v>
      </c>
      <c r="L120" s="55" t="s">
        <v>613</v>
      </c>
      <c r="M120" s="65">
        <v>200</v>
      </c>
      <c r="N120" s="65">
        <v>200</v>
      </c>
      <c r="O120" s="54">
        <f>N120*33</f>
        <v>6600</v>
      </c>
      <c r="P120" s="54">
        <v>85</v>
      </c>
      <c r="Q120" s="54"/>
      <c r="R120" s="55"/>
    </row>
    <row r="121" spans="1:18" ht="14.25">
      <c r="A121" s="78"/>
      <c r="B121" s="78">
        <f t="shared" si="4"/>
        <v>0</v>
      </c>
      <c r="C121" s="78"/>
      <c r="D121" s="78"/>
      <c r="E121" s="55" t="s">
        <v>48</v>
      </c>
      <c r="F121" s="62" t="s">
        <v>40</v>
      </c>
      <c r="G121" s="55"/>
      <c r="H121" s="55"/>
      <c r="I121" s="55">
        <v>1635</v>
      </c>
      <c r="J121" s="62" t="s">
        <v>158</v>
      </c>
      <c r="K121" s="64"/>
      <c r="L121" s="55" t="s">
        <v>613</v>
      </c>
      <c r="M121" s="55"/>
      <c r="N121" s="54"/>
      <c r="O121" s="54"/>
      <c r="P121" s="54"/>
      <c r="Q121" s="54"/>
      <c r="R121" s="55"/>
    </row>
    <row r="122" spans="1:18" ht="14.25">
      <c r="A122" s="78"/>
      <c r="B122" s="78">
        <f t="shared" si="4"/>
        <v>0</v>
      </c>
      <c r="C122" s="78"/>
      <c r="D122" s="78"/>
      <c r="E122" s="65" t="s">
        <v>234</v>
      </c>
      <c r="F122" s="75" t="s">
        <v>40</v>
      </c>
      <c r="G122" s="65"/>
      <c r="H122" s="65"/>
      <c r="I122" s="65">
        <v>9577</v>
      </c>
      <c r="J122" s="75" t="s">
        <v>158</v>
      </c>
      <c r="K122" s="316"/>
      <c r="L122" s="65" t="s">
        <v>613</v>
      </c>
      <c r="M122" s="65"/>
      <c r="N122" s="317"/>
      <c r="O122" s="317"/>
      <c r="P122" s="317"/>
      <c r="Q122" s="317"/>
      <c r="R122" s="65"/>
    </row>
    <row r="123" spans="1:18" s="102" customFormat="1" ht="14.25">
      <c r="A123" s="66"/>
      <c r="B123" s="66">
        <f t="shared" si="4"/>
        <v>0</v>
      </c>
      <c r="C123" s="66"/>
      <c r="D123" s="66"/>
      <c r="E123" s="55" t="s">
        <v>174</v>
      </c>
      <c r="F123" s="62" t="s">
        <v>40</v>
      </c>
      <c r="G123" s="55"/>
      <c r="H123" s="55"/>
      <c r="I123" s="55">
        <v>148</v>
      </c>
      <c r="J123" s="62" t="s">
        <v>158</v>
      </c>
      <c r="K123" s="64"/>
      <c r="L123" s="55" t="s">
        <v>613</v>
      </c>
      <c r="M123" s="55"/>
      <c r="N123" s="54"/>
      <c r="O123" s="54"/>
      <c r="P123" s="54"/>
      <c r="Q123" s="54"/>
      <c r="R123" s="55"/>
    </row>
    <row r="124" spans="1:18" ht="14.25">
      <c r="A124" s="66">
        <v>99</v>
      </c>
      <c r="B124" s="66" t="str">
        <f t="shared" si="4"/>
        <v>德化县</v>
      </c>
      <c r="C124" s="66">
        <v>3505260074</v>
      </c>
      <c r="D124" s="66" t="s">
        <v>724</v>
      </c>
      <c r="E124" s="66" t="s">
        <v>75</v>
      </c>
      <c r="F124" s="90" t="s">
        <v>40</v>
      </c>
      <c r="G124" s="66"/>
      <c r="H124" s="66"/>
      <c r="I124" s="66">
        <v>1160</v>
      </c>
      <c r="J124" s="66" t="s">
        <v>130</v>
      </c>
      <c r="K124" s="322" t="s">
        <v>139</v>
      </c>
      <c r="L124" s="66" t="s">
        <v>613</v>
      </c>
      <c r="M124" s="66">
        <v>20</v>
      </c>
      <c r="N124" s="66">
        <v>20</v>
      </c>
      <c r="O124" s="323">
        <f aca="true" t="shared" si="8" ref="O124:O128">N124*33</f>
        <v>660</v>
      </c>
      <c r="P124" s="323">
        <v>85</v>
      </c>
      <c r="Q124" s="323">
        <v>91</v>
      </c>
      <c r="R124" s="66"/>
    </row>
    <row r="125" spans="1:18" ht="13.5" customHeight="1">
      <c r="A125" s="55">
        <v>100</v>
      </c>
      <c r="B125" s="55" t="str">
        <f t="shared" si="4"/>
        <v>德化县</v>
      </c>
      <c r="C125" s="55">
        <v>3505260046</v>
      </c>
      <c r="D125" s="55" t="s">
        <v>725</v>
      </c>
      <c r="E125" s="55" t="s">
        <v>75</v>
      </c>
      <c r="F125" s="62" t="s">
        <v>40</v>
      </c>
      <c r="G125" s="55"/>
      <c r="H125" s="55"/>
      <c r="I125" s="55">
        <v>1420</v>
      </c>
      <c r="J125" s="55" t="s">
        <v>134</v>
      </c>
      <c r="K125" s="64"/>
      <c r="L125" s="55" t="s">
        <v>613</v>
      </c>
      <c r="M125" s="55"/>
      <c r="N125" s="54"/>
      <c r="O125" s="54"/>
      <c r="P125" s="54">
        <v>85</v>
      </c>
      <c r="Q125" s="54"/>
      <c r="R125" s="55"/>
    </row>
    <row r="126" spans="1:18" ht="14.25">
      <c r="A126" s="55">
        <v>101</v>
      </c>
      <c r="B126" s="55" t="str">
        <f t="shared" si="4"/>
        <v>德化县</v>
      </c>
      <c r="C126" s="55"/>
      <c r="D126" s="55" t="s">
        <v>726</v>
      </c>
      <c r="E126" s="55" t="s">
        <v>75</v>
      </c>
      <c r="F126" s="62" t="s">
        <v>40</v>
      </c>
      <c r="G126" s="55"/>
      <c r="H126" s="55"/>
      <c r="I126" s="55">
        <v>3292</v>
      </c>
      <c r="J126" s="62" t="s">
        <v>158</v>
      </c>
      <c r="K126" s="64"/>
      <c r="L126" s="55" t="s">
        <v>613</v>
      </c>
      <c r="M126" s="55"/>
      <c r="N126" s="54"/>
      <c r="O126" s="54"/>
      <c r="P126" s="54"/>
      <c r="Q126" s="54"/>
      <c r="R126" s="55"/>
    </row>
    <row r="127" spans="1:18" ht="14.25">
      <c r="A127" s="55" t="s">
        <v>727</v>
      </c>
      <c r="B127" s="55" t="str">
        <f t="shared" si="4"/>
        <v>永春县</v>
      </c>
      <c r="C127" s="55">
        <v>3505251081</v>
      </c>
      <c r="D127" s="55" t="s">
        <v>728</v>
      </c>
      <c r="E127" s="55" t="s">
        <v>331</v>
      </c>
      <c r="F127" s="62" t="s">
        <v>40</v>
      </c>
      <c r="G127" s="55"/>
      <c r="H127" s="55"/>
      <c r="I127" s="55">
        <v>5602</v>
      </c>
      <c r="J127" s="55" t="s">
        <v>185</v>
      </c>
      <c r="K127" s="64" t="s">
        <v>139</v>
      </c>
      <c r="L127" s="55" t="s">
        <v>613</v>
      </c>
      <c r="M127" s="55">
        <v>20</v>
      </c>
      <c r="N127" s="55">
        <v>20</v>
      </c>
      <c r="O127" s="54">
        <f t="shared" si="8"/>
        <v>660</v>
      </c>
      <c r="P127" s="54"/>
      <c r="Q127" s="54"/>
      <c r="R127" s="55"/>
    </row>
    <row r="128" spans="1:18" ht="14.25">
      <c r="A128" s="55" t="s">
        <v>729</v>
      </c>
      <c r="B128" s="55" t="str">
        <f t="shared" si="4"/>
        <v>永春县</v>
      </c>
      <c r="C128" s="55"/>
      <c r="D128" s="55" t="s">
        <v>730</v>
      </c>
      <c r="E128" s="55" t="s">
        <v>331</v>
      </c>
      <c r="F128" s="62" t="s">
        <v>40</v>
      </c>
      <c r="G128" s="55"/>
      <c r="H128" s="55"/>
      <c r="I128" s="55">
        <v>2984</v>
      </c>
      <c r="J128" s="55" t="s">
        <v>185</v>
      </c>
      <c r="K128" s="64" t="s">
        <v>139</v>
      </c>
      <c r="L128" s="55" t="s">
        <v>613</v>
      </c>
      <c r="M128" s="55">
        <v>30</v>
      </c>
      <c r="N128" s="55">
        <v>30</v>
      </c>
      <c r="O128" s="54">
        <f t="shared" si="8"/>
        <v>990</v>
      </c>
      <c r="P128" s="54"/>
      <c r="Q128" s="54"/>
      <c r="R128" s="55"/>
    </row>
    <row r="129" spans="1:18" ht="14.25">
      <c r="A129" s="55">
        <v>104</v>
      </c>
      <c r="B129" s="55" t="str">
        <f t="shared" si="4"/>
        <v>永春县</v>
      </c>
      <c r="C129" s="55"/>
      <c r="D129" s="55" t="s">
        <v>731</v>
      </c>
      <c r="E129" s="55" t="s">
        <v>331</v>
      </c>
      <c r="F129" s="62" t="s">
        <v>40</v>
      </c>
      <c r="G129" s="55"/>
      <c r="H129" s="55"/>
      <c r="I129" s="55">
        <v>2430</v>
      </c>
      <c r="J129" s="55" t="s">
        <v>134</v>
      </c>
      <c r="K129" s="64"/>
      <c r="L129" s="55" t="s">
        <v>613</v>
      </c>
      <c r="M129" s="55"/>
      <c r="N129" s="54"/>
      <c r="O129" s="54"/>
      <c r="P129" s="54"/>
      <c r="Q129" s="54"/>
      <c r="R129" s="55"/>
    </row>
    <row r="130" spans="1:18" ht="14.25">
      <c r="A130" s="65">
        <v>105</v>
      </c>
      <c r="B130" s="65" t="str">
        <f t="shared" si="4"/>
        <v>永春县</v>
      </c>
      <c r="C130" s="65"/>
      <c r="D130" s="75" t="s">
        <v>353</v>
      </c>
      <c r="E130" s="55" t="s">
        <v>75</v>
      </c>
      <c r="F130" s="62" t="s">
        <v>40</v>
      </c>
      <c r="G130" s="55"/>
      <c r="H130" s="55"/>
      <c r="I130" s="55">
        <v>298468</v>
      </c>
      <c r="J130" s="55" t="s">
        <v>615</v>
      </c>
      <c r="K130" s="64"/>
      <c r="L130" s="55" t="s">
        <v>613</v>
      </c>
      <c r="M130" s="55"/>
      <c r="N130" s="54"/>
      <c r="O130" s="54"/>
      <c r="P130" s="54"/>
      <c r="Q130" s="54"/>
      <c r="R130" s="55"/>
    </row>
    <row r="131" spans="1:18" ht="14.25">
      <c r="A131" s="66"/>
      <c r="B131" s="66">
        <f t="shared" si="4"/>
        <v>0</v>
      </c>
      <c r="C131" s="66"/>
      <c r="D131" s="66"/>
      <c r="E131" s="55" t="s">
        <v>32</v>
      </c>
      <c r="F131" s="62" t="s">
        <v>40</v>
      </c>
      <c r="G131" s="55"/>
      <c r="H131" s="55"/>
      <c r="I131" s="55">
        <v>1713</v>
      </c>
      <c r="J131" s="55" t="s">
        <v>615</v>
      </c>
      <c r="K131" s="64"/>
      <c r="L131" s="55" t="s">
        <v>613</v>
      </c>
      <c r="M131" s="55"/>
      <c r="N131" s="54"/>
      <c r="O131" s="54"/>
      <c r="P131" s="54"/>
      <c r="Q131" s="54"/>
      <c r="R131" s="55"/>
    </row>
    <row r="132" spans="1:18" ht="14.25">
      <c r="A132" s="55">
        <v>106</v>
      </c>
      <c r="B132" s="55" t="str">
        <f t="shared" si="4"/>
        <v>永春县</v>
      </c>
      <c r="C132" s="55"/>
      <c r="D132" s="55" t="s">
        <v>732</v>
      </c>
      <c r="E132" s="55" t="s">
        <v>331</v>
      </c>
      <c r="F132" s="62" t="s">
        <v>40</v>
      </c>
      <c r="G132" s="55"/>
      <c r="H132" s="55"/>
      <c r="I132" s="55">
        <v>774</v>
      </c>
      <c r="J132" s="55" t="s">
        <v>185</v>
      </c>
      <c r="K132" s="64" t="s">
        <v>139</v>
      </c>
      <c r="L132" s="55" t="s">
        <v>613</v>
      </c>
      <c r="M132" s="55">
        <v>20</v>
      </c>
      <c r="N132" s="55">
        <v>20</v>
      </c>
      <c r="O132" s="54">
        <f>N132*33</f>
        <v>660</v>
      </c>
      <c r="P132" s="54"/>
      <c r="Q132" s="54"/>
      <c r="R132" s="55"/>
    </row>
    <row r="133" spans="1:18" ht="14.25">
      <c r="A133" s="55" t="s">
        <v>362</v>
      </c>
      <c r="B133" s="55" t="str">
        <f aca="true" t="shared" si="9" ref="B133:B195">IF(COUNTIF(D133,"*"&amp;"安溪"&amp;"*")=1,"安溪县",IF(COUNTIF(D133,"*"&amp;"德化"&amp;"*")=1,"德化县",(IF(COUNTIF(D133,"*"&amp;"永春"&amp;"*")=1,"永春县",IF(COUNTIF(D133,"*"&amp;"南安"&amp;"*")=1,"南安市",IF(COUNTIF(D133,"*"&amp;"惠安"&amp;"*")=1,"惠安县",IF(COUNTIF(D133,"*"&amp;"泉港"&amp;"*")=1,"泉港区",)))))))</f>
        <v>安溪县</v>
      </c>
      <c r="C133" s="55"/>
      <c r="D133" s="55" t="s">
        <v>733</v>
      </c>
      <c r="E133" s="55" t="s">
        <v>79</v>
      </c>
      <c r="F133" s="62" t="s">
        <v>40</v>
      </c>
      <c r="G133" s="55">
        <v>95</v>
      </c>
      <c r="H133" s="55">
        <v>150</v>
      </c>
      <c r="I133" s="55"/>
      <c r="J133" s="55" t="s">
        <v>185</v>
      </c>
      <c r="K133" s="64" t="s">
        <v>175</v>
      </c>
      <c r="L133" s="55" t="s">
        <v>613</v>
      </c>
      <c r="M133" s="55">
        <v>6</v>
      </c>
      <c r="N133" s="54">
        <v>6</v>
      </c>
      <c r="O133" s="54">
        <v>240</v>
      </c>
      <c r="P133" s="54"/>
      <c r="Q133" s="54"/>
      <c r="R133" s="55"/>
    </row>
    <row r="134" spans="1:18" ht="14.25">
      <c r="A134" s="65" t="s">
        <v>364</v>
      </c>
      <c r="B134" s="65" t="str">
        <f t="shared" si="9"/>
        <v>德化县</v>
      </c>
      <c r="C134" s="65"/>
      <c r="D134" s="65" t="s">
        <v>734</v>
      </c>
      <c r="E134" s="55" t="s">
        <v>79</v>
      </c>
      <c r="F134" s="62" t="s">
        <v>40</v>
      </c>
      <c r="G134" s="55"/>
      <c r="H134" s="55"/>
      <c r="I134" s="55">
        <v>340</v>
      </c>
      <c r="J134" s="55" t="s">
        <v>134</v>
      </c>
      <c r="K134" s="64"/>
      <c r="L134" s="55" t="s">
        <v>613</v>
      </c>
      <c r="M134" s="55"/>
      <c r="N134" s="54"/>
      <c r="O134" s="54"/>
      <c r="P134" s="54"/>
      <c r="Q134" s="54"/>
      <c r="R134" s="55"/>
    </row>
    <row r="135" spans="1:18" ht="14.25">
      <c r="A135" s="66"/>
      <c r="B135" s="66">
        <f t="shared" si="9"/>
        <v>0</v>
      </c>
      <c r="C135" s="66"/>
      <c r="D135" s="66"/>
      <c r="E135" s="55" t="s">
        <v>81</v>
      </c>
      <c r="F135" s="62" t="s">
        <v>40</v>
      </c>
      <c r="G135" s="55"/>
      <c r="H135" s="55"/>
      <c r="I135" s="55">
        <v>227</v>
      </c>
      <c r="J135" s="55" t="s">
        <v>134</v>
      </c>
      <c r="K135" s="64"/>
      <c r="L135" s="55" t="s">
        <v>613</v>
      </c>
      <c r="M135" s="55"/>
      <c r="N135" s="54"/>
      <c r="O135" s="54"/>
      <c r="P135" s="54"/>
      <c r="Q135" s="54"/>
      <c r="R135" s="55"/>
    </row>
    <row r="136" spans="1:18" ht="14.25">
      <c r="A136" s="55" t="s">
        <v>366</v>
      </c>
      <c r="B136" s="55" t="str">
        <f t="shared" si="9"/>
        <v>南安市</v>
      </c>
      <c r="C136" s="55"/>
      <c r="D136" s="55" t="s">
        <v>735</v>
      </c>
      <c r="E136" s="55" t="s">
        <v>79</v>
      </c>
      <c r="F136" s="62" t="s">
        <v>40</v>
      </c>
      <c r="G136" s="55"/>
      <c r="H136" s="55"/>
      <c r="I136" s="55">
        <v>282</v>
      </c>
      <c r="J136" s="55" t="s">
        <v>117</v>
      </c>
      <c r="K136" s="64"/>
      <c r="L136" s="55" t="s">
        <v>613</v>
      </c>
      <c r="M136" s="55"/>
      <c r="N136" s="54"/>
      <c r="O136" s="54"/>
      <c r="P136" s="54"/>
      <c r="Q136" s="54"/>
      <c r="R136" s="55"/>
    </row>
    <row r="137" spans="1:18" ht="14.25">
      <c r="A137" s="55">
        <v>110</v>
      </c>
      <c r="B137" s="55" t="str">
        <f t="shared" si="9"/>
        <v>南安市</v>
      </c>
      <c r="C137" s="55"/>
      <c r="D137" s="55" t="s">
        <v>736</v>
      </c>
      <c r="E137" s="55" t="s">
        <v>79</v>
      </c>
      <c r="F137" s="62" t="s">
        <v>40</v>
      </c>
      <c r="G137" s="55"/>
      <c r="H137" s="55"/>
      <c r="I137" s="55">
        <v>242</v>
      </c>
      <c r="J137" s="55" t="s">
        <v>134</v>
      </c>
      <c r="K137" s="64"/>
      <c r="L137" s="55" t="s">
        <v>613</v>
      </c>
      <c r="M137" s="55"/>
      <c r="N137" s="54"/>
      <c r="O137" s="54"/>
      <c r="P137" s="54"/>
      <c r="Q137" s="54"/>
      <c r="R137" s="55"/>
    </row>
    <row r="138" spans="1:18" ht="14.25">
      <c r="A138" s="55" t="s">
        <v>369</v>
      </c>
      <c r="B138" s="55" t="str">
        <f t="shared" si="9"/>
        <v>永春县</v>
      </c>
      <c r="C138" s="55"/>
      <c r="D138" s="55" t="s">
        <v>737</v>
      </c>
      <c r="E138" s="55" t="s">
        <v>79</v>
      </c>
      <c r="F138" s="62" t="s">
        <v>40</v>
      </c>
      <c r="G138" s="55">
        <v>2168</v>
      </c>
      <c r="H138" s="55">
        <v>3098</v>
      </c>
      <c r="I138" s="55">
        <v>5176</v>
      </c>
      <c r="J138" s="55" t="s">
        <v>117</v>
      </c>
      <c r="K138" s="64"/>
      <c r="L138" s="55" t="s">
        <v>613</v>
      </c>
      <c r="M138" s="55"/>
      <c r="N138" s="54"/>
      <c r="O138" s="54"/>
      <c r="P138" s="54"/>
      <c r="Q138" s="54"/>
      <c r="R138" s="55"/>
    </row>
    <row r="139" spans="1:18" ht="14.25">
      <c r="A139" s="55">
        <v>112</v>
      </c>
      <c r="B139" s="55" t="str">
        <f t="shared" si="9"/>
        <v>永春县</v>
      </c>
      <c r="C139" s="55"/>
      <c r="D139" s="55" t="s">
        <v>738</v>
      </c>
      <c r="E139" s="55" t="s">
        <v>79</v>
      </c>
      <c r="F139" s="62" t="s">
        <v>40</v>
      </c>
      <c r="G139" s="55"/>
      <c r="H139" s="55"/>
      <c r="I139" s="55">
        <v>1506</v>
      </c>
      <c r="J139" s="55" t="s">
        <v>134</v>
      </c>
      <c r="K139" s="64"/>
      <c r="L139" s="55" t="s">
        <v>613</v>
      </c>
      <c r="M139" s="55"/>
      <c r="N139" s="54"/>
      <c r="O139" s="54"/>
      <c r="P139" s="54"/>
      <c r="Q139" s="54"/>
      <c r="R139" s="55"/>
    </row>
    <row r="140" spans="1:18" ht="14.25">
      <c r="A140" s="55">
        <v>113</v>
      </c>
      <c r="B140" s="55" t="str">
        <f t="shared" si="9"/>
        <v>永春县</v>
      </c>
      <c r="C140" s="55"/>
      <c r="D140" s="55" t="s">
        <v>739</v>
      </c>
      <c r="E140" s="55" t="s">
        <v>79</v>
      </c>
      <c r="F140" s="62" t="s">
        <v>40</v>
      </c>
      <c r="G140" s="55"/>
      <c r="H140" s="55"/>
      <c r="I140" s="55">
        <v>148</v>
      </c>
      <c r="J140" s="55" t="s">
        <v>134</v>
      </c>
      <c r="K140" s="64"/>
      <c r="L140" s="55" t="s">
        <v>613</v>
      </c>
      <c r="M140" s="55"/>
      <c r="N140" s="54"/>
      <c r="O140" s="54"/>
      <c r="P140" s="54"/>
      <c r="Q140" s="54"/>
      <c r="R140" s="55"/>
    </row>
    <row r="141" spans="1:18" ht="22.5">
      <c r="A141" s="55">
        <v>114</v>
      </c>
      <c r="B141" s="55" t="str">
        <f t="shared" si="9"/>
        <v>永春县</v>
      </c>
      <c r="C141" s="55"/>
      <c r="D141" s="55" t="s">
        <v>740</v>
      </c>
      <c r="E141" s="62" t="s">
        <v>388</v>
      </c>
      <c r="F141" s="62" t="s">
        <v>40</v>
      </c>
      <c r="G141" s="55"/>
      <c r="H141" s="55">
        <v>46.6</v>
      </c>
      <c r="I141" s="55">
        <v>519.8</v>
      </c>
      <c r="J141" s="55" t="s">
        <v>185</v>
      </c>
      <c r="K141" s="64" t="s">
        <v>175</v>
      </c>
      <c r="L141" s="55" t="s">
        <v>613</v>
      </c>
      <c r="M141" s="55">
        <v>6</v>
      </c>
      <c r="N141" s="55">
        <v>6</v>
      </c>
      <c r="O141" s="54">
        <v>780</v>
      </c>
      <c r="P141" s="54"/>
      <c r="Q141" s="54"/>
      <c r="R141" s="55"/>
    </row>
    <row r="142" spans="1:18" ht="14.25">
      <c r="A142" s="55" t="s">
        <v>741</v>
      </c>
      <c r="B142" s="55" t="str">
        <f t="shared" si="9"/>
        <v>安溪县</v>
      </c>
      <c r="C142" s="55"/>
      <c r="D142" s="55" t="s">
        <v>742</v>
      </c>
      <c r="E142" s="62" t="s">
        <v>388</v>
      </c>
      <c r="F142" s="62" t="s">
        <v>40</v>
      </c>
      <c r="G142" s="55">
        <v>265</v>
      </c>
      <c r="H142" s="55">
        <v>331</v>
      </c>
      <c r="I142" s="55"/>
      <c r="J142" s="55" t="s">
        <v>185</v>
      </c>
      <c r="K142" s="64" t="s">
        <v>175</v>
      </c>
      <c r="L142" s="55" t="s">
        <v>613</v>
      </c>
      <c r="M142" s="55">
        <v>6</v>
      </c>
      <c r="N142" s="54">
        <v>6</v>
      </c>
      <c r="O142" s="54">
        <f aca="true" t="shared" si="10" ref="O142:O144">130*N142</f>
        <v>780</v>
      </c>
      <c r="P142" s="54"/>
      <c r="Q142" s="54"/>
      <c r="R142" s="55"/>
    </row>
    <row r="143" spans="1:18" ht="14.25">
      <c r="A143" s="55" t="s">
        <v>380</v>
      </c>
      <c r="B143" s="55" t="str">
        <f t="shared" si="9"/>
        <v>德化县</v>
      </c>
      <c r="C143" s="55">
        <v>3505260032</v>
      </c>
      <c r="D143" s="55" t="s">
        <v>743</v>
      </c>
      <c r="E143" s="55" t="s">
        <v>388</v>
      </c>
      <c r="F143" s="62" t="s">
        <v>40</v>
      </c>
      <c r="G143" s="55"/>
      <c r="H143" s="55"/>
      <c r="I143" s="55">
        <v>248</v>
      </c>
      <c r="J143" s="62" t="s">
        <v>130</v>
      </c>
      <c r="K143" s="64" t="s">
        <v>175</v>
      </c>
      <c r="L143" s="55" t="s">
        <v>613</v>
      </c>
      <c r="M143" s="55">
        <v>6</v>
      </c>
      <c r="N143" s="55">
        <v>6</v>
      </c>
      <c r="O143" s="54">
        <f t="shared" si="10"/>
        <v>780</v>
      </c>
      <c r="P143" s="54"/>
      <c r="Q143" s="54"/>
      <c r="R143" s="55"/>
    </row>
    <row r="144" spans="1:18" ht="14.25">
      <c r="A144" s="55" t="s">
        <v>382</v>
      </c>
      <c r="B144" s="55" t="str">
        <f t="shared" si="9"/>
        <v>德化县</v>
      </c>
      <c r="C144" s="55">
        <v>3505260038</v>
      </c>
      <c r="D144" s="62" t="s">
        <v>394</v>
      </c>
      <c r="E144" s="55" t="s">
        <v>388</v>
      </c>
      <c r="F144" s="62" t="s">
        <v>40</v>
      </c>
      <c r="G144" s="55"/>
      <c r="H144" s="55"/>
      <c r="I144" s="55">
        <v>73</v>
      </c>
      <c r="J144" s="55" t="s">
        <v>185</v>
      </c>
      <c r="K144" s="64" t="s">
        <v>175</v>
      </c>
      <c r="L144" s="55" t="s">
        <v>613</v>
      </c>
      <c r="M144" s="55">
        <v>6</v>
      </c>
      <c r="N144" s="55">
        <v>6</v>
      </c>
      <c r="O144" s="54">
        <f t="shared" si="10"/>
        <v>780</v>
      </c>
      <c r="P144" s="54">
        <v>96</v>
      </c>
      <c r="Q144" s="54">
        <v>98</v>
      </c>
      <c r="R144" s="55"/>
    </row>
    <row r="145" spans="1:18" ht="14.25">
      <c r="A145" s="55" t="s">
        <v>384</v>
      </c>
      <c r="B145" s="55" t="str">
        <f t="shared" si="9"/>
        <v>德化县</v>
      </c>
      <c r="C145" s="55"/>
      <c r="D145" s="62" t="s">
        <v>396</v>
      </c>
      <c r="E145" s="55" t="s">
        <v>388</v>
      </c>
      <c r="F145" s="62" t="s">
        <v>40</v>
      </c>
      <c r="G145" s="55"/>
      <c r="H145" s="55"/>
      <c r="I145" s="55">
        <v>117</v>
      </c>
      <c r="J145" s="55" t="s">
        <v>335</v>
      </c>
      <c r="K145" s="64"/>
      <c r="L145" s="55" t="s">
        <v>613</v>
      </c>
      <c r="M145" s="55"/>
      <c r="N145" s="54"/>
      <c r="O145" s="54"/>
      <c r="P145" s="54"/>
      <c r="Q145" s="54"/>
      <c r="R145" s="55"/>
    </row>
    <row r="146" spans="1:18" ht="14.25">
      <c r="A146" s="55" t="s">
        <v>744</v>
      </c>
      <c r="B146" s="55" t="str">
        <f t="shared" si="9"/>
        <v>德化县</v>
      </c>
      <c r="C146" s="55">
        <v>3505260028</v>
      </c>
      <c r="D146" s="62" t="s">
        <v>399</v>
      </c>
      <c r="E146" s="55" t="s">
        <v>388</v>
      </c>
      <c r="F146" s="62" t="s">
        <v>40</v>
      </c>
      <c r="G146" s="55"/>
      <c r="H146" s="55"/>
      <c r="I146" s="55">
        <v>870</v>
      </c>
      <c r="J146" s="55" t="s">
        <v>185</v>
      </c>
      <c r="K146" s="64" t="s">
        <v>175</v>
      </c>
      <c r="L146" s="55" t="s">
        <v>613</v>
      </c>
      <c r="M146" s="55">
        <v>5</v>
      </c>
      <c r="N146" s="55">
        <v>5</v>
      </c>
      <c r="O146" s="54">
        <f aca="true" t="shared" si="11" ref="O146:O152">130*N146</f>
        <v>650</v>
      </c>
      <c r="P146" s="54">
        <v>80</v>
      </c>
      <c r="Q146" s="54">
        <v>90</v>
      </c>
      <c r="R146" s="55"/>
    </row>
    <row r="147" spans="1:18" ht="14.25">
      <c r="A147" s="55" t="s">
        <v>389</v>
      </c>
      <c r="B147" s="55" t="str">
        <f t="shared" si="9"/>
        <v>德化县</v>
      </c>
      <c r="C147" s="55">
        <v>3505260075</v>
      </c>
      <c r="D147" s="62" t="s">
        <v>403</v>
      </c>
      <c r="E147" s="55" t="s">
        <v>388</v>
      </c>
      <c r="F147" s="62" t="s">
        <v>40</v>
      </c>
      <c r="G147" s="55"/>
      <c r="H147" s="55"/>
      <c r="I147" s="55">
        <v>20</v>
      </c>
      <c r="J147" s="55" t="s">
        <v>185</v>
      </c>
      <c r="K147" s="64" t="s">
        <v>175</v>
      </c>
      <c r="L147" s="55" t="s">
        <v>613</v>
      </c>
      <c r="M147" s="55">
        <v>6</v>
      </c>
      <c r="N147" s="55">
        <v>6</v>
      </c>
      <c r="O147" s="54">
        <f t="shared" si="11"/>
        <v>780</v>
      </c>
      <c r="P147" s="54">
        <v>98</v>
      </c>
      <c r="Q147" s="54"/>
      <c r="R147" s="55"/>
    </row>
    <row r="148" spans="1:18" ht="14.25">
      <c r="A148" s="55">
        <v>121</v>
      </c>
      <c r="B148" s="55" t="str">
        <f t="shared" si="9"/>
        <v>德化县</v>
      </c>
      <c r="C148" s="55">
        <v>3505260039</v>
      </c>
      <c r="D148" s="62" t="s">
        <v>405</v>
      </c>
      <c r="E148" s="55" t="s">
        <v>388</v>
      </c>
      <c r="F148" s="62" t="s">
        <v>40</v>
      </c>
      <c r="G148" s="55"/>
      <c r="H148" s="55"/>
      <c r="I148" s="55">
        <v>221</v>
      </c>
      <c r="J148" s="55" t="s">
        <v>185</v>
      </c>
      <c r="K148" s="64" t="s">
        <v>175</v>
      </c>
      <c r="L148" s="55" t="s">
        <v>613</v>
      </c>
      <c r="M148" s="55">
        <v>6</v>
      </c>
      <c r="N148" s="55">
        <v>6</v>
      </c>
      <c r="O148" s="54">
        <f t="shared" si="11"/>
        <v>780</v>
      </c>
      <c r="P148" s="54"/>
      <c r="Q148" s="54"/>
      <c r="R148" s="55"/>
    </row>
    <row r="149" spans="1:18" ht="14.25">
      <c r="A149" s="55">
        <v>122</v>
      </c>
      <c r="B149" s="55" t="str">
        <f t="shared" si="9"/>
        <v>德化县</v>
      </c>
      <c r="C149" s="55">
        <v>3505260026</v>
      </c>
      <c r="D149" s="55" t="s">
        <v>745</v>
      </c>
      <c r="E149" s="55" t="s">
        <v>388</v>
      </c>
      <c r="F149" s="62" t="s">
        <v>40</v>
      </c>
      <c r="G149" s="55"/>
      <c r="H149" s="55"/>
      <c r="I149" s="55">
        <v>236</v>
      </c>
      <c r="J149" s="55" t="s">
        <v>185</v>
      </c>
      <c r="K149" s="64" t="s">
        <v>175</v>
      </c>
      <c r="L149" s="55" t="s">
        <v>613</v>
      </c>
      <c r="M149" s="55">
        <v>6</v>
      </c>
      <c r="N149" s="55">
        <v>6</v>
      </c>
      <c r="O149" s="54">
        <f t="shared" si="11"/>
        <v>780</v>
      </c>
      <c r="P149" s="54"/>
      <c r="Q149" s="54"/>
      <c r="R149" s="55"/>
    </row>
    <row r="150" spans="1:18" ht="14.25">
      <c r="A150" s="55">
        <v>123</v>
      </c>
      <c r="B150" s="55" t="str">
        <f t="shared" si="9"/>
        <v>德化县</v>
      </c>
      <c r="C150" s="55"/>
      <c r="D150" s="55" t="s">
        <v>746</v>
      </c>
      <c r="E150" s="55" t="s">
        <v>388</v>
      </c>
      <c r="F150" s="62" t="s">
        <v>40</v>
      </c>
      <c r="G150" s="55"/>
      <c r="H150" s="55"/>
      <c r="I150" s="55">
        <v>5</v>
      </c>
      <c r="J150" s="55" t="s">
        <v>185</v>
      </c>
      <c r="K150" s="64" t="s">
        <v>314</v>
      </c>
      <c r="L150" s="55" t="s">
        <v>613</v>
      </c>
      <c r="M150" s="55">
        <v>10</v>
      </c>
      <c r="N150" s="55">
        <v>10</v>
      </c>
      <c r="O150" s="54">
        <f t="shared" si="11"/>
        <v>1300</v>
      </c>
      <c r="P150" s="54"/>
      <c r="Q150" s="54"/>
      <c r="R150" s="55"/>
    </row>
    <row r="151" spans="1:18" ht="14.25">
      <c r="A151" s="55">
        <v>124</v>
      </c>
      <c r="B151" s="55" t="str">
        <f t="shared" si="9"/>
        <v>德化县</v>
      </c>
      <c r="C151" s="55">
        <v>3505260031</v>
      </c>
      <c r="D151" s="55" t="s">
        <v>747</v>
      </c>
      <c r="E151" s="55" t="s">
        <v>388</v>
      </c>
      <c r="F151" s="62" t="s">
        <v>40</v>
      </c>
      <c r="G151" s="55"/>
      <c r="H151" s="55"/>
      <c r="I151" s="55">
        <v>97</v>
      </c>
      <c r="J151" s="55" t="s">
        <v>185</v>
      </c>
      <c r="K151" s="64" t="s">
        <v>175</v>
      </c>
      <c r="L151" s="55" t="s">
        <v>613</v>
      </c>
      <c r="M151" s="55">
        <v>5</v>
      </c>
      <c r="N151" s="55">
        <v>5</v>
      </c>
      <c r="O151" s="54">
        <f t="shared" si="11"/>
        <v>650</v>
      </c>
      <c r="P151" s="54"/>
      <c r="Q151" s="54"/>
      <c r="R151" s="55"/>
    </row>
    <row r="152" spans="1:18" ht="14.25">
      <c r="A152" s="55">
        <v>125</v>
      </c>
      <c r="B152" s="55" t="str">
        <f t="shared" si="9"/>
        <v>德化县</v>
      </c>
      <c r="C152" s="55">
        <v>3505260033</v>
      </c>
      <c r="D152" s="62" t="s">
        <v>410</v>
      </c>
      <c r="E152" s="55" t="s">
        <v>388</v>
      </c>
      <c r="F152" s="62" t="s">
        <v>40</v>
      </c>
      <c r="G152" s="55"/>
      <c r="H152" s="55"/>
      <c r="I152" s="55">
        <v>141</v>
      </c>
      <c r="J152" s="55" t="s">
        <v>185</v>
      </c>
      <c r="K152" s="64" t="s">
        <v>139</v>
      </c>
      <c r="L152" s="55" t="s">
        <v>613</v>
      </c>
      <c r="M152" s="55">
        <v>2.7</v>
      </c>
      <c r="N152" s="55">
        <v>2.7</v>
      </c>
      <c r="O152" s="54">
        <f t="shared" si="11"/>
        <v>351</v>
      </c>
      <c r="P152" s="54"/>
      <c r="Q152" s="54"/>
      <c r="R152" s="55"/>
    </row>
    <row r="153" spans="1:18" ht="14.25">
      <c r="A153" s="55">
        <v>126</v>
      </c>
      <c r="B153" s="55" t="str">
        <f t="shared" si="9"/>
        <v>德化县</v>
      </c>
      <c r="C153" s="55"/>
      <c r="D153" s="55" t="s">
        <v>748</v>
      </c>
      <c r="E153" s="55" t="s">
        <v>388</v>
      </c>
      <c r="F153" s="62" t="s">
        <v>40</v>
      </c>
      <c r="G153" s="55"/>
      <c r="H153" s="55"/>
      <c r="I153" s="55">
        <v>10</v>
      </c>
      <c r="J153" s="55" t="s">
        <v>335</v>
      </c>
      <c r="K153" s="64"/>
      <c r="L153" s="55" t="s">
        <v>613</v>
      </c>
      <c r="M153" s="55"/>
      <c r="N153" s="54"/>
      <c r="O153" s="54"/>
      <c r="P153" s="54"/>
      <c r="Q153" s="54"/>
      <c r="R153" s="55"/>
    </row>
    <row r="154" spans="1:18" ht="22.5">
      <c r="A154" s="55">
        <v>127</v>
      </c>
      <c r="B154" s="55" t="str">
        <f t="shared" si="9"/>
        <v>德化县</v>
      </c>
      <c r="C154" s="55"/>
      <c r="D154" s="55" t="s">
        <v>749</v>
      </c>
      <c r="E154" s="55" t="s">
        <v>388</v>
      </c>
      <c r="F154" s="62" t="s">
        <v>40</v>
      </c>
      <c r="G154" s="55"/>
      <c r="H154" s="55"/>
      <c r="I154" s="55">
        <v>50</v>
      </c>
      <c r="J154" s="55" t="s">
        <v>335</v>
      </c>
      <c r="K154" s="64"/>
      <c r="L154" s="55" t="s">
        <v>613</v>
      </c>
      <c r="M154" s="55"/>
      <c r="N154" s="54"/>
      <c r="O154" s="54"/>
      <c r="P154" s="54"/>
      <c r="Q154" s="54"/>
      <c r="R154" s="55"/>
    </row>
    <row r="155" spans="1:18" ht="14.25">
      <c r="A155" s="55">
        <v>128</v>
      </c>
      <c r="B155" s="55" t="str">
        <f t="shared" si="9"/>
        <v>惠安县</v>
      </c>
      <c r="C155" s="55"/>
      <c r="D155" s="62" t="s">
        <v>418</v>
      </c>
      <c r="E155" s="55" t="s">
        <v>388</v>
      </c>
      <c r="F155" s="62" t="s">
        <v>40</v>
      </c>
      <c r="G155" s="55"/>
      <c r="H155" s="55"/>
      <c r="I155" s="55">
        <v>247</v>
      </c>
      <c r="J155" s="55" t="s">
        <v>185</v>
      </c>
      <c r="K155" s="64" t="s">
        <v>175</v>
      </c>
      <c r="L155" s="55" t="s">
        <v>613</v>
      </c>
      <c r="M155" s="55">
        <v>5</v>
      </c>
      <c r="N155" s="54">
        <v>5</v>
      </c>
      <c r="O155" s="54">
        <f>130*N155</f>
        <v>650</v>
      </c>
      <c r="P155" s="54"/>
      <c r="Q155" s="54"/>
      <c r="R155" s="55"/>
    </row>
    <row r="156" spans="1:18" ht="14.25">
      <c r="A156" s="55">
        <v>129</v>
      </c>
      <c r="B156" s="55" t="str">
        <f t="shared" si="9"/>
        <v>南安市</v>
      </c>
      <c r="C156" s="55"/>
      <c r="D156" s="55" t="s">
        <v>750</v>
      </c>
      <c r="E156" s="55" t="s">
        <v>388</v>
      </c>
      <c r="F156" s="62" t="s">
        <v>40</v>
      </c>
      <c r="G156" s="55"/>
      <c r="H156" s="55"/>
      <c r="I156" s="55">
        <v>1064</v>
      </c>
      <c r="J156" s="55" t="s">
        <v>134</v>
      </c>
      <c r="K156" s="64"/>
      <c r="L156" s="55" t="s">
        <v>613</v>
      </c>
      <c r="M156" s="55"/>
      <c r="N156" s="54"/>
      <c r="O156" s="54"/>
      <c r="P156" s="54"/>
      <c r="Q156" s="54"/>
      <c r="R156" s="55"/>
    </row>
    <row r="157" spans="1:18" ht="14.25">
      <c r="A157" s="55">
        <v>130</v>
      </c>
      <c r="B157" s="55" t="str">
        <f t="shared" si="9"/>
        <v>南安市</v>
      </c>
      <c r="C157" s="55"/>
      <c r="D157" s="55" t="s">
        <v>751</v>
      </c>
      <c r="E157" s="55" t="s">
        <v>388</v>
      </c>
      <c r="F157" s="62" t="s">
        <v>40</v>
      </c>
      <c r="G157" s="54"/>
      <c r="H157" s="54"/>
      <c r="I157" s="55">
        <v>1977</v>
      </c>
      <c r="J157" s="55" t="s">
        <v>397</v>
      </c>
      <c r="K157" s="64"/>
      <c r="L157" s="55" t="s">
        <v>613</v>
      </c>
      <c r="M157" s="55"/>
      <c r="N157" s="54"/>
      <c r="O157" s="54"/>
      <c r="P157" s="54"/>
      <c r="Q157" s="54"/>
      <c r="R157" s="55"/>
    </row>
    <row r="158" spans="1:18" ht="14.25">
      <c r="A158" s="55">
        <v>131</v>
      </c>
      <c r="B158" s="55" t="str">
        <f t="shared" si="9"/>
        <v>南安市</v>
      </c>
      <c r="C158" s="55"/>
      <c r="D158" s="55" t="s">
        <v>752</v>
      </c>
      <c r="E158" s="55" t="s">
        <v>388</v>
      </c>
      <c r="F158" s="62" t="s">
        <v>40</v>
      </c>
      <c r="G158" s="55"/>
      <c r="H158" s="55"/>
      <c r="I158" s="55">
        <v>203</v>
      </c>
      <c r="J158" s="55" t="s">
        <v>134</v>
      </c>
      <c r="K158" s="64"/>
      <c r="L158" s="55" t="s">
        <v>613</v>
      </c>
      <c r="M158" s="55"/>
      <c r="N158" s="54"/>
      <c r="O158" s="54"/>
      <c r="P158" s="54"/>
      <c r="Q158" s="54"/>
      <c r="R158" s="55"/>
    </row>
    <row r="159" spans="1:18" s="311" customFormat="1" ht="13.5">
      <c r="A159" s="55" t="s">
        <v>411</v>
      </c>
      <c r="B159" s="55" t="str">
        <f t="shared" si="9"/>
        <v>泉港区</v>
      </c>
      <c r="C159" s="55"/>
      <c r="D159" s="55" t="s">
        <v>753</v>
      </c>
      <c r="E159" s="55" t="s">
        <v>81</v>
      </c>
      <c r="F159" s="62" t="s">
        <v>40</v>
      </c>
      <c r="G159" s="55">
        <v>2547</v>
      </c>
      <c r="H159" s="55">
        <v>2576</v>
      </c>
      <c r="I159" s="55">
        <v>11322</v>
      </c>
      <c r="J159" s="55" t="s">
        <v>134</v>
      </c>
      <c r="K159" s="64"/>
      <c r="L159" s="55" t="s">
        <v>613</v>
      </c>
      <c r="M159" s="55"/>
      <c r="N159" s="54"/>
      <c r="O159" s="54"/>
      <c r="P159" s="54"/>
      <c r="Q159" s="54"/>
      <c r="R159" s="55"/>
    </row>
    <row r="160" spans="1:18" s="311" customFormat="1" ht="13.5">
      <c r="A160" s="55">
        <v>133</v>
      </c>
      <c r="B160" s="55" t="str">
        <f t="shared" si="9"/>
        <v>泉港区</v>
      </c>
      <c r="C160" s="55"/>
      <c r="D160" s="55" t="s">
        <v>425</v>
      </c>
      <c r="E160" s="55" t="s">
        <v>388</v>
      </c>
      <c r="F160" s="62" t="s">
        <v>40</v>
      </c>
      <c r="G160" s="55"/>
      <c r="H160" s="55"/>
      <c r="I160" s="55">
        <v>4505</v>
      </c>
      <c r="J160" s="55" t="s">
        <v>185</v>
      </c>
      <c r="K160" s="64" t="s">
        <v>175</v>
      </c>
      <c r="L160" s="55" t="s">
        <v>613</v>
      </c>
      <c r="M160" s="55">
        <v>8</v>
      </c>
      <c r="N160" s="54">
        <v>8</v>
      </c>
      <c r="O160" s="54">
        <f>130*N160</f>
        <v>1040</v>
      </c>
      <c r="P160" s="54"/>
      <c r="Q160" s="54"/>
      <c r="R160" s="55"/>
    </row>
    <row r="161" spans="1:18" s="311" customFormat="1" ht="13.5">
      <c r="A161" s="55">
        <v>134</v>
      </c>
      <c r="B161" s="55" t="str">
        <f t="shared" si="9"/>
        <v>泉港区</v>
      </c>
      <c r="C161" s="55"/>
      <c r="D161" s="55" t="s">
        <v>754</v>
      </c>
      <c r="E161" s="55" t="s">
        <v>388</v>
      </c>
      <c r="F161" s="62" t="s">
        <v>40</v>
      </c>
      <c r="G161" s="55"/>
      <c r="H161" s="55"/>
      <c r="I161" s="55">
        <v>4903</v>
      </c>
      <c r="J161" s="55" t="s">
        <v>185</v>
      </c>
      <c r="K161" s="64" t="s">
        <v>314</v>
      </c>
      <c r="L161" s="55" t="s">
        <v>613</v>
      </c>
      <c r="M161" s="55">
        <v>20</v>
      </c>
      <c r="N161" s="54">
        <v>20</v>
      </c>
      <c r="O161" s="54">
        <f>130*N161</f>
        <v>2600</v>
      </c>
      <c r="P161" s="54"/>
      <c r="Q161" s="54"/>
      <c r="R161" s="55"/>
    </row>
    <row r="162" spans="1:18" ht="14.25">
      <c r="A162" s="55" t="s">
        <v>755</v>
      </c>
      <c r="B162" s="55" t="str">
        <f t="shared" si="9"/>
        <v>永春县</v>
      </c>
      <c r="C162" s="55"/>
      <c r="D162" s="55" t="s">
        <v>756</v>
      </c>
      <c r="E162" s="55" t="s">
        <v>388</v>
      </c>
      <c r="F162" s="62" t="s">
        <v>40</v>
      </c>
      <c r="G162" s="55"/>
      <c r="H162" s="55"/>
      <c r="I162" s="55">
        <v>3258</v>
      </c>
      <c r="J162" s="55" t="s">
        <v>117</v>
      </c>
      <c r="K162" s="64"/>
      <c r="L162" s="55" t="s">
        <v>757</v>
      </c>
      <c r="M162" s="55"/>
      <c r="N162" s="54"/>
      <c r="O162" s="54"/>
      <c r="P162" s="54"/>
      <c r="Q162" s="54"/>
      <c r="R162" s="55"/>
    </row>
    <row r="163" spans="1:18" ht="14.25">
      <c r="A163" s="55">
        <v>136</v>
      </c>
      <c r="B163" s="55" t="str">
        <f t="shared" si="9"/>
        <v>永春县</v>
      </c>
      <c r="C163" s="55"/>
      <c r="D163" s="55" t="s">
        <v>758</v>
      </c>
      <c r="E163" s="55" t="s">
        <v>388</v>
      </c>
      <c r="F163" s="62" t="s">
        <v>40</v>
      </c>
      <c r="G163" s="55"/>
      <c r="H163" s="55"/>
      <c r="I163" s="55">
        <v>164</v>
      </c>
      <c r="J163" s="55" t="s">
        <v>134</v>
      </c>
      <c r="K163" s="64"/>
      <c r="L163" s="55" t="s">
        <v>757</v>
      </c>
      <c r="M163" s="55"/>
      <c r="N163" s="54"/>
      <c r="O163" s="54"/>
      <c r="P163" s="54"/>
      <c r="Q163" s="54"/>
      <c r="R163" s="55"/>
    </row>
    <row r="164" spans="1:18" ht="14.25">
      <c r="A164" s="55">
        <v>137</v>
      </c>
      <c r="B164" s="55" t="str">
        <f t="shared" si="9"/>
        <v>永春县</v>
      </c>
      <c r="C164" s="55"/>
      <c r="D164" s="55" t="s">
        <v>759</v>
      </c>
      <c r="E164" s="55" t="s">
        <v>388</v>
      </c>
      <c r="F164" s="62" t="s">
        <v>40</v>
      </c>
      <c r="G164" s="55"/>
      <c r="H164" s="55"/>
      <c r="I164" s="55">
        <v>249</v>
      </c>
      <c r="J164" s="55" t="s">
        <v>134</v>
      </c>
      <c r="K164" s="64"/>
      <c r="L164" s="55" t="s">
        <v>757</v>
      </c>
      <c r="M164" s="55"/>
      <c r="N164" s="54"/>
      <c r="O164" s="54"/>
      <c r="P164" s="54"/>
      <c r="Q164" s="54"/>
      <c r="R164" s="55"/>
    </row>
    <row r="165" spans="1:18" ht="14.25">
      <c r="A165" s="55">
        <v>138</v>
      </c>
      <c r="B165" s="55" t="str">
        <f t="shared" si="9"/>
        <v>永春县</v>
      </c>
      <c r="C165" s="55"/>
      <c r="D165" s="55" t="s">
        <v>760</v>
      </c>
      <c r="E165" s="55" t="s">
        <v>388</v>
      </c>
      <c r="F165" s="62" t="s">
        <v>40</v>
      </c>
      <c r="G165" s="55"/>
      <c r="H165" s="55"/>
      <c r="I165" s="55">
        <v>207</v>
      </c>
      <c r="J165" s="55" t="s">
        <v>134</v>
      </c>
      <c r="K165" s="64"/>
      <c r="L165" s="55" t="s">
        <v>757</v>
      </c>
      <c r="M165" s="55"/>
      <c r="N165" s="54"/>
      <c r="O165" s="54"/>
      <c r="P165" s="54"/>
      <c r="Q165" s="54"/>
      <c r="R165" s="55"/>
    </row>
    <row r="166" spans="1:18" ht="22.5">
      <c r="A166" s="55">
        <v>139</v>
      </c>
      <c r="B166" s="55" t="str">
        <f t="shared" si="9"/>
        <v>永春县</v>
      </c>
      <c r="C166" s="55"/>
      <c r="D166" s="55" t="s">
        <v>761</v>
      </c>
      <c r="E166" s="55" t="s">
        <v>388</v>
      </c>
      <c r="F166" s="62" t="s">
        <v>40</v>
      </c>
      <c r="G166" s="55"/>
      <c r="H166" s="55"/>
      <c r="I166" s="55">
        <v>254</v>
      </c>
      <c r="J166" s="55" t="s">
        <v>134</v>
      </c>
      <c r="K166" s="64"/>
      <c r="L166" s="55" t="s">
        <v>757</v>
      </c>
      <c r="M166" s="55"/>
      <c r="N166" s="54"/>
      <c r="O166" s="54"/>
      <c r="P166" s="54"/>
      <c r="Q166" s="54"/>
      <c r="R166" s="55"/>
    </row>
    <row r="167" spans="1:18" ht="22.5">
      <c r="A167" s="55">
        <v>140</v>
      </c>
      <c r="B167" s="55" t="str">
        <f t="shared" si="9"/>
        <v>永春县</v>
      </c>
      <c r="C167" s="55"/>
      <c r="D167" s="55" t="s">
        <v>762</v>
      </c>
      <c r="E167" s="55" t="s">
        <v>388</v>
      </c>
      <c r="F167" s="62" t="s">
        <v>40</v>
      </c>
      <c r="G167" s="55"/>
      <c r="H167" s="55"/>
      <c r="I167" s="55">
        <v>238</v>
      </c>
      <c r="J167" s="55" t="s">
        <v>134</v>
      </c>
      <c r="K167" s="64"/>
      <c r="L167" s="55" t="s">
        <v>757</v>
      </c>
      <c r="M167" s="55"/>
      <c r="N167" s="54"/>
      <c r="O167" s="54"/>
      <c r="P167" s="54"/>
      <c r="Q167" s="54"/>
      <c r="R167" s="55"/>
    </row>
    <row r="168" spans="1:18" ht="22.5">
      <c r="A168" s="55">
        <v>141</v>
      </c>
      <c r="B168" s="55" t="str">
        <f t="shared" si="9"/>
        <v>永春县</v>
      </c>
      <c r="C168" s="55"/>
      <c r="D168" s="55" t="s">
        <v>763</v>
      </c>
      <c r="E168" s="55" t="s">
        <v>388</v>
      </c>
      <c r="F168" s="62" t="s">
        <v>40</v>
      </c>
      <c r="G168" s="55"/>
      <c r="H168" s="55"/>
      <c r="I168" s="55">
        <v>239</v>
      </c>
      <c r="J168" s="55" t="s">
        <v>134</v>
      </c>
      <c r="K168" s="64"/>
      <c r="L168" s="55" t="s">
        <v>757</v>
      </c>
      <c r="M168" s="55"/>
      <c r="N168" s="54"/>
      <c r="O168" s="54"/>
      <c r="P168" s="54"/>
      <c r="Q168" s="54"/>
      <c r="R168" s="55"/>
    </row>
    <row r="169" spans="1:18" ht="22.5">
      <c r="A169" s="55">
        <v>142</v>
      </c>
      <c r="B169" s="55" t="str">
        <f t="shared" si="9"/>
        <v>永春县</v>
      </c>
      <c r="C169" s="55"/>
      <c r="D169" s="55" t="s">
        <v>764</v>
      </c>
      <c r="E169" s="55" t="s">
        <v>388</v>
      </c>
      <c r="F169" s="62" t="s">
        <v>40</v>
      </c>
      <c r="G169" s="55"/>
      <c r="H169" s="55"/>
      <c r="I169" s="55">
        <v>126</v>
      </c>
      <c r="J169" s="55" t="s">
        <v>134</v>
      </c>
      <c r="K169" s="64"/>
      <c r="L169" s="55" t="s">
        <v>757</v>
      </c>
      <c r="M169" s="55"/>
      <c r="N169" s="54"/>
      <c r="O169" s="54"/>
      <c r="P169" s="54"/>
      <c r="Q169" s="54"/>
      <c r="R169" s="55"/>
    </row>
    <row r="170" spans="1:18" ht="22.5">
      <c r="A170" s="55">
        <v>143</v>
      </c>
      <c r="B170" s="55" t="str">
        <f t="shared" si="9"/>
        <v>永春县</v>
      </c>
      <c r="C170" s="55"/>
      <c r="D170" s="55" t="s">
        <v>765</v>
      </c>
      <c r="E170" s="55" t="s">
        <v>388</v>
      </c>
      <c r="F170" s="62" t="s">
        <v>40</v>
      </c>
      <c r="G170" s="55"/>
      <c r="H170" s="55"/>
      <c r="I170" s="55">
        <v>249</v>
      </c>
      <c r="J170" s="55" t="s">
        <v>134</v>
      </c>
      <c r="K170" s="64"/>
      <c r="L170" s="55" t="s">
        <v>757</v>
      </c>
      <c r="M170" s="55"/>
      <c r="N170" s="54"/>
      <c r="O170" s="54"/>
      <c r="P170" s="54"/>
      <c r="Q170" s="54"/>
      <c r="R170" s="55"/>
    </row>
    <row r="171" spans="1:18" ht="14.25">
      <c r="A171" s="55">
        <v>144</v>
      </c>
      <c r="B171" s="55" t="str">
        <f t="shared" si="9"/>
        <v>永春县</v>
      </c>
      <c r="C171" s="55"/>
      <c r="D171" s="55" t="s">
        <v>766</v>
      </c>
      <c r="E171" s="55" t="s">
        <v>388</v>
      </c>
      <c r="F171" s="62" t="s">
        <v>40</v>
      </c>
      <c r="G171" s="55"/>
      <c r="H171" s="55"/>
      <c r="I171" s="55">
        <v>249</v>
      </c>
      <c r="J171" s="55" t="s">
        <v>134</v>
      </c>
      <c r="K171" s="64"/>
      <c r="L171" s="55" t="s">
        <v>757</v>
      </c>
      <c r="M171" s="55"/>
      <c r="N171" s="54"/>
      <c r="O171" s="54"/>
      <c r="P171" s="54"/>
      <c r="Q171" s="54"/>
      <c r="R171" s="55"/>
    </row>
    <row r="172" spans="1:18" ht="14.25">
      <c r="A172" s="55">
        <v>145</v>
      </c>
      <c r="B172" s="55" t="str">
        <f t="shared" si="9"/>
        <v>南安市</v>
      </c>
      <c r="C172" s="55"/>
      <c r="D172" s="55" t="s">
        <v>767</v>
      </c>
      <c r="E172" s="55" t="s">
        <v>83</v>
      </c>
      <c r="F172" s="62" t="s">
        <v>40</v>
      </c>
      <c r="G172" s="55"/>
      <c r="H172" s="55"/>
      <c r="I172" s="55">
        <v>212</v>
      </c>
      <c r="J172" s="55" t="s">
        <v>134</v>
      </c>
      <c r="K172" s="64"/>
      <c r="L172" s="55" t="s">
        <v>757</v>
      </c>
      <c r="M172" s="55"/>
      <c r="N172" s="54"/>
      <c r="O172" s="54"/>
      <c r="P172" s="54"/>
      <c r="Q172" s="54"/>
      <c r="R172" s="55"/>
    </row>
    <row r="173" spans="1:18" ht="14.25">
      <c r="A173" s="55">
        <v>146</v>
      </c>
      <c r="B173" s="55" t="str">
        <f t="shared" si="9"/>
        <v>南安市</v>
      </c>
      <c r="C173" s="55"/>
      <c r="D173" s="55" t="s">
        <v>768</v>
      </c>
      <c r="E173" s="55" t="s">
        <v>83</v>
      </c>
      <c r="F173" s="62" t="s">
        <v>40</v>
      </c>
      <c r="G173" s="55"/>
      <c r="H173" s="55"/>
      <c r="I173" s="55">
        <v>99</v>
      </c>
      <c r="J173" s="55" t="s">
        <v>134</v>
      </c>
      <c r="K173" s="64"/>
      <c r="L173" s="55" t="s">
        <v>757</v>
      </c>
      <c r="M173" s="55"/>
      <c r="N173" s="54"/>
      <c r="O173" s="54"/>
      <c r="P173" s="54"/>
      <c r="Q173" s="54"/>
      <c r="R173" s="55"/>
    </row>
    <row r="174" spans="1:18" ht="22.5">
      <c r="A174" s="55" t="s">
        <v>769</v>
      </c>
      <c r="B174" s="55" t="str">
        <f t="shared" si="9"/>
        <v>安溪县</v>
      </c>
      <c r="C174" s="55"/>
      <c r="D174" s="55" t="s">
        <v>770</v>
      </c>
      <c r="E174" s="55" t="s">
        <v>84</v>
      </c>
      <c r="F174" s="62" t="s">
        <v>40</v>
      </c>
      <c r="G174" s="55">
        <v>350</v>
      </c>
      <c r="H174" s="55">
        <v>500</v>
      </c>
      <c r="I174" s="55">
        <v>370</v>
      </c>
      <c r="J174" s="55" t="s">
        <v>134</v>
      </c>
      <c r="K174" s="64"/>
      <c r="L174" s="55" t="s">
        <v>757</v>
      </c>
      <c r="M174" s="55"/>
      <c r="N174" s="54"/>
      <c r="O174" s="54"/>
      <c r="P174" s="54"/>
      <c r="Q174" s="54"/>
      <c r="R174" s="55"/>
    </row>
    <row r="175" spans="1:18" ht="14.25">
      <c r="A175" s="55" t="s">
        <v>771</v>
      </c>
      <c r="B175" s="55" t="str">
        <f t="shared" si="9"/>
        <v>安溪县</v>
      </c>
      <c r="C175" s="55"/>
      <c r="D175" s="55" t="s">
        <v>772</v>
      </c>
      <c r="E175" s="62" t="s">
        <v>87</v>
      </c>
      <c r="F175" s="55" t="s">
        <v>89</v>
      </c>
      <c r="G175" s="55">
        <v>120</v>
      </c>
      <c r="H175" s="55">
        <v>124</v>
      </c>
      <c r="I175" s="55">
        <v>105</v>
      </c>
      <c r="J175" s="55" t="s">
        <v>185</v>
      </c>
      <c r="K175" s="64" t="s">
        <v>175</v>
      </c>
      <c r="L175" s="55" t="s">
        <v>757</v>
      </c>
      <c r="M175" s="55">
        <v>5</v>
      </c>
      <c r="N175" s="54">
        <v>0.1</v>
      </c>
      <c r="O175" s="54">
        <v>36.4</v>
      </c>
      <c r="P175" s="54"/>
      <c r="Q175" s="54"/>
      <c r="R175" s="55"/>
    </row>
    <row r="176" spans="1:18" ht="14.25">
      <c r="A176" s="55" t="s">
        <v>773</v>
      </c>
      <c r="B176" s="55" t="str">
        <f t="shared" si="9"/>
        <v>南安市</v>
      </c>
      <c r="C176" s="55"/>
      <c r="D176" s="55" t="s">
        <v>774</v>
      </c>
      <c r="E176" s="62" t="s">
        <v>85</v>
      </c>
      <c r="F176" s="55" t="s">
        <v>89</v>
      </c>
      <c r="G176" s="55"/>
      <c r="H176" s="55"/>
      <c r="I176" s="55">
        <v>203</v>
      </c>
      <c r="J176" s="55" t="s">
        <v>335</v>
      </c>
      <c r="K176" s="64"/>
      <c r="L176" s="55" t="s">
        <v>757</v>
      </c>
      <c r="M176" s="55"/>
      <c r="N176" s="54"/>
      <c r="O176" s="54"/>
      <c r="P176" s="54"/>
      <c r="Q176" s="54"/>
      <c r="R176" s="55"/>
    </row>
    <row r="177" spans="1:18" ht="14.25">
      <c r="A177" s="55">
        <v>150</v>
      </c>
      <c r="B177" s="55" t="str">
        <f t="shared" si="9"/>
        <v>南安市</v>
      </c>
      <c r="C177" s="55"/>
      <c r="D177" s="55" t="s">
        <v>775</v>
      </c>
      <c r="E177" s="62" t="s">
        <v>85</v>
      </c>
      <c r="F177" s="55" t="s">
        <v>89</v>
      </c>
      <c r="G177" s="55"/>
      <c r="H177" s="55"/>
      <c r="I177" s="55">
        <v>96</v>
      </c>
      <c r="J177" s="55" t="s">
        <v>134</v>
      </c>
      <c r="K177" s="64"/>
      <c r="L177" s="55" t="s">
        <v>757</v>
      </c>
      <c r="M177" s="55"/>
      <c r="N177" s="54"/>
      <c r="O177" s="54"/>
      <c r="P177" s="54"/>
      <c r="Q177" s="54"/>
      <c r="R177" s="55"/>
    </row>
    <row r="178" spans="1:18" ht="14.25">
      <c r="A178" s="55">
        <v>151</v>
      </c>
      <c r="B178" s="55" t="str">
        <f t="shared" si="9"/>
        <v>南安市</v>
      </c>
      <c r="C178" s="55"/>
      <c r="D178" s="55" t="s">
        <v>776</v>
      </c>
      <c r="E178" s="55" t="s">
        <v>777</v>
      </c>
      <c r="F178" s="55" t="s">
        <v>89</v>
      </c>
      <c r="G178" s="55"/>
      <c r="H178" s="55"/>
      <c r="I178" s="55">
        <v>26</v>
      </c>
      <c r="J178" s="55" t="s">
        <v>134</v>
      </c>
      <c r="K178" s="64"/>
      <c r="L178" s="55" t="s">
        <v>757</v>
      </c>
      <c r="M178" s="55"/>
      <c r="N178" s="54"/>
      <c r="O178" s="54"/>
      <c r="P178" s="54"/>
      <c r="Q178" s="54"/>
      <c r="R178" s="55"/>
    </row>
    <row r="179" spans="1:18" ht="14.25">
      <c r="A179" s="55">
        <v>152</v>
      </c>
      <c r="B179" s="55" t="str">
        <f t="shared" si="9"/>
        <v>安溪县</v>
      </c>
      <c r="C179" s="55"/>
      <c r="D179" s="55" t="s">
        <v>778</v>
      </c>
      <c r="E179" s="55" t="s">
        <v>779</v>
      </c>
      <c r="F179" s="55" t="s">
        <v>89</v>
      </c>
      <c r="G179" s="55"/>
      <c r="H179" s="55"/>
      <c r="I179" s="55">
        <v>238</v>
      </c>
      <c r="J179" s="55" t="s">
        <v>185</v>
      </c>
      <c r="K179" s="64" t="s">
        <v>175</v>
      </c>
      <c r="L179" s="55" t="s">
        <v>757</v>
      </c>
      <c r="M179" s="55">
        <v>5</v>
      </c>
      <c r="N179" s="54">
        <v>5</v>
      </c>
      <c r="O179" s="315">
        <f aca="true" t="shared" si="12" ref="O179:O184">33.346*N179</f>
        <v>166.73</v>
      </c>
      <c r="P179" s="54"/>
      <c r="Q179" s="54"/>
      <c r="R179" s="55"/>
    </row>
    <row r="180" spans="1:18" ht="14.25">
      <c r="A180" s="55">
        <v>153</v>
      </c>
      <c r="B180" s="55" t="str">
        <f t="shared" si="9"/>
        <v>安溪县</v>
      </c>
      <c r="C180" s="55"/>
      <c r="D180" s="55" t="s">
        <v>780</v>
      </c>
      <c r="E180" s="55" t="s">
        <v>779</v>
      </c>
      <c r="F180" s="55" t="s">
        <v>89</v>
      </c>
      <c r="G180" s="55"/>
      <c r="H180" s="55"/>
      <c r="I180" s="55">
        <v>537</v>
      </c>
      <c r="J180" s="55" t="s">
        <v>185</v>
      </c>
      <c r="K180" s="64" t="s">
        <v>175</v>
      </c>
      <c r="L180" s="55" t="s">
        <v>757</v>
      </c>
      <c r="M180" s="55">
        <v>5</v>
      </c>
      <c r="N180" s="55">
        <v>5</v>
      </c>
      <c r="O180" s="315">
        <f t="shared" si="12"/>
        <v>166.73</v>
      </c>
      <c r="P180" s="54"/>
      <c r="Q180" s="54"/>
      <c r="R180" s="55"/>
    </row>
    <row r="181" spans="1:18" ht="14.25">
      <c r="A181" s="55">
        <v>154</v>
      </c>
      <c r="B181" s="55" t="str">
        <f t="shared" si="9"/>
        <v>安溪县</v>
      </c>
      <c r="C181" s="55"/>
      <c r="D181" s="55" t="s">
        <v>781</v>
      </c>
      <c r="E181" s="55" t="s">
        <v>779</v>
      </c>
      <c r="F181" s="55" t="s">
        <v>89</v>
      </c>
      <c r="G181" s="55"/>
      <c r="H181" s="55"/>
      <c r="I181" s="55">
        <v>253</v>
      </c>
      <c r="J181" s="55" t="s">
        <v>185</v>
      </c>
      <c r="K181" s="64" t="s">
        <v>175</v>
      </c>
      <c r="L181" s="55" t="s">
        <v>757</v>
      </c>
      <c r="M181" s="55">
        <v>5</v>
      </c>
      <c r="N181" s="55">
        <v>5</v>
      </c>
      <c r="O181" s="315">
        <f t="shared" si="12"/>
        <v>166.73</v>
      </c>
      <c r="P181" s="54"/>
      <c r="Q181" s="54"/>
      <c r="R181" s="55"/>
    </row>
    <row r="182" spans="1:18" ht="14.25">
      <c r="A182" s="55">
        <v>155</v>
      </c>
      <c r="B182" s="55" t="str">
        <f t="shared" si="9"/>
        <v>安溪县</v>
      </c>
      <c r="C182" s="55"/>
      <c r="D182" s="55" t="s">
        <v>782</v>
      </c>
      <c r="E182" s="55" t="s">
        <v>779</v>
      </c>
      <c r="F182" s="55" t="s">
        <v>89</v>
      </c>
      <c r="G182" s="55"/>
      <c r="H182" s="55"/>
      <c r="I182" s="55">
        <v>619</v>
      </c>
      <c r="J182" s="55" t="s">
        <v>185</v>
      </c>
      <c r="K182" s="64" t="s">
        <v>175</v>
      </c>
      <c r="L182" s="55" t="s">
        <v>757</v>
      </c>
      <c r="M182" s="55">
        <v>5</v>
      </c>
      <c r="N182" s="54">
        <v>5</v>
      </c>
      <c r="O182" s="315">
        <f t="shared" si="12"/>
        <v>166.73</v>
      </c>
      <c r="P182" s="54"/>
      <c r="Q182" s="54"/>
      <c r="R182" s="55"/>
    </row>
    <row r="183" spans="1:18" ht="14.25">
      <c r="A183" s="55">
        <v>156</v>
      </c>
      <c r="B183" s="55" t="str">
        <f t="shared" si="9"/>
        <v>安溪县</v>
      </c>
      <c r="C183" s="55"/>
      <c r="D183" s="55" t="s">
        <v>783</v>
      </c>
      <c r="E183" s="55" t="s">
        <v>779</v>
      </c>
      <c r="F183" s="55" t="s">
        <v>89</v>
      </c>
      <c r="G183" s="55"/>
      <c r="H183" s="55"/>
      <c r="I183" s="55">
        <v>759</v>
      </c>
      <c r="J183" s="55" t="s">
        <v>185</v>
      </c>
      <c r="K183" s="64" t="s">
        <v>314</v>
      </c>
      <c r="L183" s="55" t="s">
        <v>757</v>
      </c>
      <c r="M183" s="55">
        <v>10</v>
      </c>
      <c r="N183" s="55">
        <v>10</v>
      </c>
      <c r="O183" s="315">
        <f t="shared" si="12"/>
        <v>333.46</v>
      </c>
      <c r="P183" s="54"/>
      <c r="Q183" s="54"/>
      <c r="R183" s="55"/>
    </row>
    <row r="184" spans="1:18" ht="14.25">
      <c r="A184" s="55">
        <v>157</v>
      </c>
      <c r="B184" s="55" t="str">
        <f t="shared" si="9"/>
        <v>安溪县</v>
      </c>
      <c r="C184" s="55"/>
      <c r="D184" s="55" t="s">
        <v>784</v>
      </c>
      <c r="E184" s="55" t="s">
        <v>779</v>
      </c>
      <c r="F184" s="55" t="s">
        <v>89</v>
      </c>
      <c r="G184" s="55"/>
      <c r="H184" s="55"/>
      <c r="I184" s="55">
        <v>800</v>
      </c>
      <c r="J184" s="55" t="s">
        <v>185</v>
      </c>
      <c r="K184" s="64" t="s">
        <v>175</v>
      </c>
      <c r="L184" s="55" t="s">
        <v>757</v>
      </c>
      <c r="M184" s="55">
        <v>5</v>
      </c>
      <c r="N184" s="54">
        <v>5</v>
      </c>
      <c r="O184" s="315">
        <f t="shared" si="12"/>
        <v>166.73</v>
      </c>
      <c r="P184" s="54"/>
      <c r="Q184" s="54"/>
      <c r="R184" s="55"/>
    </row>
    <row r="185" spans="1:18" ht="14.25">
      <c r="A185" s="55">
        <v>158</v>
      </c>
      <c r="B185" s="55" t="str">
        <f t="shared" si="9"/>
        <v>惠安县</v>
      </c>
      <c r="C185" s="55"/>
      <c r="D185" s="55" t="s">
        <v>458</v>
      </c>
      <c r="E185" s="55" t="s">
        <v>779</v>
      </c>
      <c r="F185" s="55" t="s">
        <v>89</v>
      </c>
      <c r="G185" s="55"/>
      <c r="H185" s="55"/>
      <c r="I185" s="55">
        <v>984</v>
      </c>
      <c r="J185" s="55" t="s">
        <v>134</v>
      </c>
      <c r="K185" s="64"/>
      <c r="L185" s="55" t="s">
        <v>757</v>
      </c>
      <c r="M185" s="55"/>
      <c r="N185" s="54"/>
      <c r="O185" s="54"/>
      <c r="P185" s="54"/>
      <c r="Q185" s="54"/>
      <c r="R185" s="55"/>
    </row>
    <row r="186" spans="1:18" ht="14.25">
      <c r="A186" s="55">
        <v>159</v>
      </c>
      <c r="B186" s="55" t="str">
        <f t="shared" si="9"/>
        <v>惠安县</v>
      </c>
      <c r="C186" s="55"/>
      <c r="D186" s="55" t="s">
        <v>459</v>
      </c>
      <c r="E186" s="55" t="s">
        <v>779</v>
      </c>
      <c r="F186" s="55" t="s">
        <v>89</v>
      </c>
      <c r="G186" s="55"/>
      <c r="H186" s="55"/>
      <c r="I186" s="55">
        <v>5320</v>
      </c>
      <c r="J186" s="55" t="s">
        <v>185</v>
      </c>
      <c r="K186" s="64" t="s">
        <v>314</v>
      </c>
      <c r="L186" s="55" t="s">
        <v>757</v>
      </c>
      <c r="M186" s="55">
        <v>23.8</v>
      </c>
      <c r="N186" s="54">
        <v>23</v>
      </c>
      <c r="O186" s="315">
        <f>33.346*N186</f>
        <v>766.958</v>
      </c>
      <c r="P186" s="54"/>
      <c r="Q186" s="54"/>
      <c r="R186" s="55"/>
    </row>
    <row r="187" spans="1:18" ht="14.25">
      <c r="A187" s="55">
        <v>160</v>
      </c>
      <c r="B187" s="55" t="str">
        <f t="shared" si="9"/>
        <v>惠安县</v>
      </c>
      <c r="C187" s="55"/>
      <c r="D187" s="55" t="s">
        <v>460</v>
      </c>
      <c r="E187" s="55" t="s">
        <v>779</v>
      </c>
      <c r="F187" s="55" t="s">
        <v>89</v>
      </c>
      <c r="G187" s="55"/>
      <c r="H187" s="55"/>
      <c r="I187" s="55">
        <v>425</v>
      </c>
      <c r="J187" s="55" t="s">
        <v>134</v>
      </c>
      <c r="K187" s="64"/>
      <c r="L187" s="55" t="s">
        <v>757</v>
      </c>
      <c r="M187" s="55"/>
      <c r="N187" s="54"/>
      <c r="O187" s="54"/>
      <c r="P187" s="54"/>
      <c r="Q187" s="54"/>
      <c r="R187" s="55"/>
    </row>
    <row r="188" spans="1:18" ht="14.25">
      <c r="A188" s="55">
        <v>161</v>
      </c>
      <c r="B188" s="55" t="str">
        <f t="shared" si="9"/>
        <v>惠安县</v>
      </c>
      <c r="C188" s="55"/>
      <c r="D188" s="55" t="s">
        <v>461</v>
      </c>
      <c r="E188" s="55" t="s">
        <v>779</v>
      </c>
      <c r="F188" s="55" t="s">
        <v>89</v>
      </c>
      <c r="G188" s="55"/>
      <c r="H188" s="55"/>
      <c r="I188" s="55">
        <v>1657</v>
      </c>
      <c r="J188" s="55" t="s">
        <v>134</v>
      </c>
      <c r="K188" s="64"/>
      <c r="L188" s="55" t="s">
        <v>757</v>
      </c>
      <c r="M188" s="55"/>
      <c r="N188" s="54"/>
      <c r="O188" s="54"/>
      <c r="P188" s="54"/>
      <c r="Q188" s="54"/>
      <c r="R188" s="55"/>
    </row>
    <row r="189" spans="1:18" ht="14.25">
      <c r="A189" s="55">
        <v>162</v>
      </c>
      <c r="B189" s="55" t="str">
        <f t="shared" si="9"/>
        <v>惠安县</v>
      </c>
      <c r="C189" s="55"/>
      <c r="D189" s="55" t="s">
        <v>462</v>
      </c>
      <c r="E189" s="55" t="s">
        <v>779</v>
      </c>
      <c r="F189" s="55" t="s">
        <v>89</v>
      </c>
      <c r="G189" s="55"/>
      <c r="H189" s="55"/>
      <c r="I189" s="55">
        <v>481</v>
      </c>
      <c r="J189" s="55" t="s">
        <v>134</v>
      </c>
      <c r="K189" s="64"/>
      <c r="L189" s="55" t="s">
        <v>757</v>
      </c>
      <c r="M189" s="55"/>
      <c r="N189" s="54"/>
      <c r="O189" s="54"/>
      <c r="P189" s="54"/>
      <c r="Q189" s="54"/>
      <c r="R189" s="55"/>
    </row>
    <row r="190" spans="1:18" ht="14.25">
      <c r="A190" s="55">
        <v>163</v>
      </c>
      <c r="B190" s="55" t="str">
        <f t="shared" si="9"/>
        <v>惠安县</v>
      </c>
      <c r="C190" s="55"/>
      <c r="D190" s="55" t="s">
        <v>463</v>
      </c>
      <c r="E190" s="55" t="s">
        <v>779</v>
      </c>
      <c r="F190" s="55" t="s">
        <v>89</v>
      </c>
      <c r="G190" s="55"/>
      <c r="H190" s="55"/>
      <c r="I190" s="55">
        <v>234</v>
      </c>
      <c r="J190" s="55" t="s">
        <v>134</v>
      </c>
      <c r="K190" s="64"/>
      <c r="L190" s="55" t="s">
        <v>757</v>
      </c>
      <c r="M190" s="55"/>
      <c r="N190" s="54"/>
      <c r="O190" s="54"/>
      <c r="P190" s="54"/>
      <c r="Q190" s="54"/>
      <c r="R190" s="55"/>
    </row>
    <row r="191" spans="1:18" ht="14.25">
      <c r="A191" s="55">
        <v>164</v>
      </c>
      <c r="B191" s="55" t="str">
        <f t="shared" si="9"/>
        <v>惠安县</v>
      </c>
      <c r="C191" s="55"/>
      <c r="D191" s="55" t="s">
        <v>464</v>
      </c>
      <c r="E191" s="55" t="s">
        <v>779</v>
      </c>
      <c r="F191" s="55" t="s">
        <v>89</v>
      </c>
      <c r="G191" s="54"/>
      <c r="H191" s="54"/>
      <c r="I191" s="55">
        <v>20270</v>
      </c>
      <c r="J191" s="55" t="s">
        <v>615</v>
      </c>
      <c r="K191" s="64"/>
      <c r="L191" s="55" t="s">
        <v>757</v>
      </c>
      <c r="M191" s="55"/>
      <c r="N191" s="54"/>
      <c r="O191" s="54"/>
      <c r="P191" s="54"/>
      <c r="Q191" s="54"/>
      <c r="R191" s="55"/>
    </row>
    <row r="192" spans="1:18" ht="14.25">
      <c r="A192" s="55">
        <v>165</v>
      </c>
      <c r="B192" s="55" t="str">
        <f t="shared" si="9"/>
        <v>惠安县</v>
      </c>
      <c r="C192" s="55"/>
      <c r="D192" s="55" t="s">
        <v>465</v>
      </c>
      <c r="E192" s="55" t="s">
        <v>779</v>
      </c>
      <c r="F192" s="55" t="s">
        <v>89</v>
      </c>
      <c r="G192" s="55"/>
      <c r="H192" s="55"/>
      <c r="I192" s="55">
        <v>377</v>
      </c>
      <c r="J192" s="55" t="s">
        <v>134</v>
      </c>
      <c r="K192" s="64"/>
      <c r="L192" s="55" t="s">
        <v>757</v>
      </c>
      <c r="M192" s="55"/>
      <c r="N192" s="54"/>
      <c r="O192" s="54"/>
      <c r="P192" s="54"/>
      <c r="Q192" s="54"/>
      <c r="R192" s="55"/>
    </row>
    <row r="193" spans="1:18" ht="14.25">
      <c r="A193" s="55">
        <v>166</v>
      </c>
      <c r="B193" s="55" t="str">
        <f t="shared" si="9"/>
        <v>惠安县</v>
      </c>
      <c r="C193" s="55"/>
      <c r="D193" s="55" t="s">
        <v>466</v>
      </c>
      <c r="E193" s="55" t="s">
        <v>779</v>
      </c>
      <c r="F193" s="55" t="s">
        <v>89</v>
      </c>
      <c r="G193" s="55"/>
      <c r="H193" s="55"/>
      <c r="I193" s="55">
        <v>800</v>
      </c>
      <c r="J193" s="55" t="s">
        <v>134</v>
      </c>
      <c r="K193" s="64"/>
      <c r="L193" s="55" t="s">
        <v>757</v>
      </c>
      <c r="M193" s="55"/>
      <c r="N193" s="54"/>
      <c r="O193" s="54"/>
      <c r="P193" s="54"/>
      <c r="Q193" s="54"/>
      <c r="R193" s="55"/>
    </row>
    <row r="194" spans="1:18" ht="14.25">
      <c r="A194" s="55">
        <v>167</v>
      </c>
      <c r="B194" s="55" t="str">
        <f t="shared" si="9"/>
        <v>惠安县</v>
      </c>
      <c r="C194" s="55"/>
      <c r="D194" s="55" t="s">
        <v>785</v>
      </c>
      <c r="E194" s="55" t="s">
        <v>779</v>
      </c>
      <c r="F194" s="55" t="s">
        <v>89</v>
      </c>
      <c r="G194" s="55"/>
      <c r="H194" s="55"/>
      <c r="I194" s="55">
        <v>1194</v>
      </c>
      <c r="J194" s="55" t="s">
        <v>185</v>
      </c>
      <c r="K194" s="64" t="s">
        <v>314</v>
      </c>
      <c r="L194" s="55" t="s">
        <v>757</v>
      </c>
      <c r="M194" s="55">
        <v>15</v>
      </c>
      <c r="N194" s="54">
        <v>10</v>
      </c>
      <c r="O194" s="315">
        <f>33.346*N194</f>
        <v>333.46</v>
      </c>
      <c r="P194" s="54"/>
      <c r="Q194" s="54"/>
      <c r="R194" s="55"/>
    </row>
    <row r="195" spans="1:18" ht="14.25">
      <c r="A195" s="55">
        <v>168</v>
      </c>
      <c r="B195" s="55" t="str">
        <f t="shared" si="9"/>
        <v>惠安县</v>
      </c>
      <c r="C195" s="55"/>
      <c r="D195" s="55" t="s">
        <v>786</v>
      </c>
      <c r="E195" s="55" t="s">
        <v>779</v>
      </c>
      <c r="F195" s="55" t="s">
        <v>89</v>
      </c>
      <c r="G195" s="55"/>
      <c r="H195" s="55"/>
      <c r="I195" s="55">
        <v>250</v>
      </c>
      <c r="J195" s="55" t="s">
        <v>185</v>
      </c>
      <c r="K195" s="64" t="s">
        <v>314</v>
      </c>
      <c r="L195" s="55" t="s">
        <v>757</v>
      </c>
      <c r="M195" s="55">
        <v>10</v>
      </c>
      <c r="N195" s="54">
        <v>10</v>
      </c>
      <c r="O195" s="315">
        <f>33.346*N195</f>
        <v>333.46</v>
      </c>
      <c r="P195" s="54"/>
      <c r="Q195" s="54"/>
      <c r="R195" s="55"/>
    </row>
    <row r="196" spans="1:18" ht="14.25">
      <c r="A196" s="55">
        <v>169</v>
      </c>
      <c r="B196" s="55" t="s">
        <v>694</v>
      </c>
      <c r="C196" s="55"/>
      <c r="D196" s="55" t="s">
        <v>469</v>
      </c>
      <c r="E196" s="55" t="s">
        <v>779</v>
      </c>
      <c r="F196" s="55" t="s">
        <v>89</v>
      </c>
      <c r="G196" s="55"/>
      <c r="H196" s="55"/>
      <c r="I196" s="55">
        <v>638</v>
      </c>
      <c r="J196" s="55" t="s">
        <v>134</v>
      </c>
      <c r="K196" s="64"/>
      <c r="L196" s="55" t="s">
        <v>757</v>
      </c>
      <c r="M196" s="55"/>
      <c r="N196" s="54"/>
      <c r="O196" s="54"/>
      <c r="P196" s="54"/>
      <c r="Q196" s="54"/>
      <c r="R196" s="55"/>
    </row>
    <row r="197" spans="1:18" ht="14.25">
      <c r="A197" s="55">
        <v>170</v>
      </c>
      <c r="B197" s="55" t="s">
        <v>691</v>
      </c>
      <c r="C197" s="55"/>
      <c r="D197" s="55" t="s">
        <v>470</v>
      </c>
      <c r="E197" s="55" t="s">
        <v>779</v>
      </c>
      <c r="F197" s="55" t="s">
        <v>89</v>
      </c>
      <c r="G197" s="55"/>
      <c r="H197" s="55"/>
      <c r="I197" s="55">
        <v>559</v>
      </c>
      <c r="J197" s="55" t="s">
        <v>134</v>
      </c>
      <c r="K197" s="64"/>
      <c r="L197" s="55" t="s">
        <v>757</v>
      </c>
      <c r="M197" s="55"/>
      <c r="N197" s="54"/>
      <c r="O197" s="54"/>
      <c r="P197" s="54"/>
      <c r="Q197" s="54"/>
      <c r="R197" s="55"/>
    </row>
    <row r="198" spans="1:18" ht="14.25">
      <c r="A198" s="55">
        <v>171</v>
      </c>
      <c r="B198" s="55" t="s">
        <v>691</v>
      </c>
      <c r="C198" s="55"/>
      <c r="D198" s="55" t="s">
        <v>471</v>
      </c>
      <c r="E198" s="55" t="s">
        <v>779</v>
      </c>
      <c r="F198" s="55" t="s">
        <v>89</v>
      </c>
      <c r="G198" s="55"/>
      <c r="H198" s="55"/>
      <c r="I198" s="55">
        <v>266</v>
      </c>
      <c r="J198" s="55" t="s">
        <v>134</v>
      </c>
      <c r="K198" s="64"/>
      <c r="L198" s="55" t="s">
        <v>757</v>
      </c>
      <c r="M198" s="55"/>
      <c r="N198" s="54"/>
      <c r="O198" s="54"/>
      <c r="P198" s="54"/>
      <c r="Q198" s="54"/>
      <c r="R198" s="55"/>
    </row>
    <row r="199" spans="1:18" ht="14.25">
      <c r="A199" s="55">
        <v>172</v>
      </c>
      <c r="B199" s="55" t="s">
        <v>691</v>
      </c>
      <c r="C199" s="55"/>
      <c r="D199" s="55" t="s">
        <v>472</v>
      </c>
      <c r="E199" s="55" t="s">
        <v>779</v>
      </c>
      <c r="F199" s="55" t="s">
        <v>89</v>
      </c>
      <c r="G199" s="55"/>
      <c r="H199" s="55">
        <v>211</v>
      </c>
      <c r="I199" s="55">
        <v>102</v>
      </c>
      <c r="J199" s="55" t="s">
        <v>134</v>
      </c>
      <c r="K199" s="64"/>
      <c r="L199" s="55" t="s">
        <v>757</v>
      </c>
      <c r="M199" s="55"/>
      <c r="N199" s="54"/>
      <c r="O199" s="54"/>
      <c r="P199" s="54"/>
      <c r="Q199" s="54"/>
      <c r="R199" s="55"/>
    </row>
    <row r="200" spans="1:18" ht="14.25">
      <c r="A200" s="55">
        <v>173</v>
      </c>
      <c r="B200" s="55" t="str">
        <f aca="true" t="shared" si="13" ref="B200:B263">IF(COUNTIF(D200,"*"&amp;"安溪"&amp;"*")=1,"安溪县",IF(COUNTIF(D200,"*"&amp;"德化"&amp;"*")=1,"德化县",(IF(COUNTIF(D200,"*"&amp;"永春"&amp;"*")=1,"永春县",IF(COUNTIF(D200,"*"&amp;"南安"&amp;"*")=1,"南安市",IF(COUNTIF(D200,"*"&amp;"惠安"&amp;"*")=1,"惠安县",IF(COUNTIF(D200,"*"&amp;"泉港"&amp;"*")=1,"泉港区",)))))))</f>
        <v>南安市</v>
      </c>
      <c r="C200" s="55"/>
      <c r="D200" s="55" t="s">
        <v>473</v>
      </c>
      <c r="E200" s="55" t="s">
        <v>779</v>
      </c>
      <c r="F200" s="55" t="s">
        <v>89</v>
      </c>
      <c r="G200" s="55"/>
      <c r="H200" s="55"/>
      <c r="I200" s="55">
        <v>212</v>
      </c>
      <c r="J200" s="55" t="s">
        <v>134</v>
      </c>
      <c r="K200" s="64"/>
      <c r="L200" s="55" t="s">
        <v>757</v>
      </c>
      <c r="M200" s="55"/>
      <c r="N200" s="54"/>
      <c r="O200" s="54"/>
      <c r="P200" s="54"/>
      <c r="Q200" s="54"/>
      <c r="R200" s="55"/>
    </row>
    <row r="201" spans="1:18" ht="14.25">
      <c r="A201" s="55">
        <v>174</v>
      </c>
      <c r="B201" s="55" t="str">
        <f t="shared" si="13"/>
        <v>南安市</v>
      </c>
      <c r="C201" s="55"/>
      <c r="D201" s="55" t="s">
        <v>474</v>
      </c>
      <c r="E201" s="55" t="s">
        <v>779</v>
      </c>
      <c r="F201" s="55" t="s">
        <v>89</v>
      </c>
      <c r="G201" s="55"/>
      <c r="H201" s="55"/>
      <c r="I201" s="55">
        <v>54</v>
      </c>
      <c r="J201" s="55" t="s">
        <v>134</v>
      </c>
      <c r="K201" s="64"/>
      <c r="L201" s="55" t="s">
        <v>757</v>
      </c>
      <c r="M201" s="55"/>
      <c r="N201" s="54"/>
      <c r="O201" s="54"/>
      <c r="P201" s="54"/>
      <c r="Q201" s="54"/>
      <c r="R201" s="55"/>
    </row>
    <row r="202" spans="1:18" ht="14.25">
      <c r="A202" s="55">
        <v>175</v>
      </c>
      <c r="B202" s="55" t="str">
        <f t="shared" si="13"/>
        <v>南安市</v>
      </c>
      <c r="C202" s="55"/>
      <c r="D202" s="55" t="s">
        <v>475</v>
      </c>
      <c r="E202" s="55" t="s">
        <v>779</v>
      </c>
      <c r="F202" s="55" t="s">
        <v>89</v>
      </c>
      <c r="G202" s="55"/>
      <c r="H202" s="55"/>
      <c r="I202" s="55">
        <v>467</v>
      </c>
      <c r="J202" s="55" t="s">
        <v>134</v>
      </c>
      <c r="K202" s="64"/>
      <c r="L202" s="55" t="s">
        <v>757</v>
      </c>
      <c r="M202" s="55"/>
      <c r="N202" s="54"/>
      <c r="O202" s="54"/>
      <c r="P202" s="54"/>
      <c r="Q202" s="54"/>
      <c r="R202" s="55"/>
    </row>
    <row r="203" spans="1:18" ht="14.25">
      <c r="A203" s="55">
        <v>176</v>
      </c>
      <c r="B203" s="55" t="str">
        <f t="shared" si="13"/>
        <v>南安市</v>
      </c>
      <c r="C203" s="55"/>
      <c r="D203" s="55" t="s">
        <v>476</v>
      </c>
      <c r="E203" s="55" t="s">
        <v>779</v>
      </c>
      <c r="F203" s="55" t="s">
        <v>89</v>
      </c>
      <c r="G203" s="55"/>
      <c r="H203" s="55"/>
      <c r="I203" s="55">
        <v>150</v>
      </c>
      <c r="J203" s="55" t="s">
        <v>134</v>
      </c>
      <c r="K203" s="64"/>
      <c r="L203" s="55" t="s">
        <v>757</v>
      </c>
      <c r="M203" s="55"/>
      <c r="N203" s="54"/>
      <c r="O203" s="54"/>
      <c r="P203" s="54"/>
      <c r="Q203" s="54"/>
      <c r="R203" s="55"/>
    </row>
    <row r="204" spans="1:18" ht="14.25">
      <c r="A204" s="55">
        <v>177</v>
      </c>
      <c r="B204" s="55" t="str">
        <f t="shared" si="13"/>
        <v>南安市</v>
      </c>
      <c r="C204" s="55"/>
      <c r="D204" s="55" t="s">
        <v>477</v>
      </c>
      <c r="E204" s="55" t="s">
        <v>779</v>
      </c>
      <c r="F204" s="55" t="s">
        <v>89</v>
      </c>
      <c r="G204" s="55"/>
      <c r="H204" s="55"/>
      <c r="I204" s="55">
        <v>141</v>
      </c>
      <c r="J204" s="55" t="s">
        <v>134</v>
      </c>
      <c r="K204" s="64"/>
      <c r="L204" s="55" t="s">
        <v>757</v>
      </c>
      <c r="M204" s="55"/>
      <c r="N204" s="54"/>
      <c r="O204" s="54"/>
      <c r="P204" s="54"/>
      <c r="Q204" s="54"/>
      <c r="R204" s="55"/>
    </row>
    <row r="205" spans="1:18" ht="14.25">
      <c r="A205" s="55">
        <v>178</v>
      </c>
      <c r="B205" s="55" t="str">
        <f t="shared" si="13"/>
        <v>南安市</v>
      </c>
      <c r="C205" s="55"/>
      <c r="D205" s="55" t="s">
        <v>478</v>
      </c>
      <c r="E205" s="55" t="s">
        <v>779</v>
      </c>
      <c r="F205" s="55" t="s">
        <v>89</v>
      </c>
      <c r="G205" s="55"/>
      <c r="H205" s="55"/>
      <c r="I205" s="55">
        <v>558</v>
      </c>
      <c r="J205" s="55" t="s">
        <v>134</v>
      </c>
      <c r="K205" s="64"/>
      <c r="L205" s="55" t="s">
        <v>757</v>
      </c>
      <c r="M205" s="55"/>
      <c r="N205" s="54"/>
      <c r="O205" s="54"/>
      <c r="P205" s="54"/>
      <c r="Q205" s="54"/>
      <c r="R205" s="55"/>
    </row>
    <row r="206" spans="1:18" ht="14.25">
      <c r="A206" s="55">
        <v>179</v>
      </c>
      <c r="B206" s="55" t="str">
        <f t="shared" si="13"/>
        <v>南安市</v>
      </c>
      <c r="C206" s="55"/>
      <c r="D206" s="55" t="s">
        <v>479</v>
      </c>
      <c r="E206" s="55" t="s">
        <v>779</v>
      </c>
      <c r="F206" s="55" t="s">
        <v>89</v>
      </c>
      <c r="G206" s="55"/>
      <c r="H206" s="55"/>
      <c r="I206" s="55">
        <v>1382</v>
      </c>
      <c r="J206" s="55" t="s">
        <v>134</v>
      </c>
      <c r="K206" s="64"/>
      <c r="L206" s="55" t="s">
        <v>757</v>
      </c>
      <c r="M206" s="55"/>
      <c r="N206" s="54"/>
      <c r="O206" s="54"/>
      <c r="P206" s="54"/>
      <c r="Q206" s="54"/>
      <c r="R206" s="55"/>
    </row>
    <row r="207" spans="1:18" ht="14.25">
      <c r="A207" s="55">
        <v>180</v>
      </c>
      <c r="B207" s="55" t="str">
        <f t="shared" si="13"/>
        <v>南安市</v>
      </c>
      <c r="C207" s="55"/>
      <c r="D207" s="55" t="s">
        <v>480</v>
      </c>
      <c r="E207" s="55" t="s">
        <v>779</v>
      </c>
      <c r="F207" s="55" t="s">
        <v>89</v>
      </c>
      <c r="G207" s="55"/>
      <c r="H207" s="55"/>
      <c r="I207" s="55">
        <v>1300</v>
      </c>
      <c r="J207" s="55" t="s">
        <v>185</v>
      </c>
      <c r="K207" s="64" t="s">
        <v>314</v>
      </c>
      <c r="L207" s="55" t="s">
        <v>757</v>
      </c>
      <c r="M207" s="55">
        <v>20</v>
      </c>
      <c r="N207" s="55">
        <v>20</v>
      </c>
      <c r="O207" s="315">
        <f aca="true" t="shared" si="14" ref="O207:O211">33.346*N207</f>
        <v>666.92</v>
      </c>
      <c r="P207" s="54"/>
      <c r="Q207" s="54"/>
      <c r="R207" s="55"/>
    </row>
    <row r="208" spans="1:18" ht="14.25">
      <c r="A208" s="55">
        <v>181</v>
      </c>
      <c r="B208" s="55" t="str">
        <f t="shared" si="13"/>
        <v>南安市</v>
      </c>
      <c r="C208" s="55"/>
      <c r="D208" s="55" t="s">
        <v>481</v>
      </c>
      <c r="E208" s="55" t="s">
        <v>779</v>
      </c>
      <c r="F208" s="55" t="s">
        <v>89</v>
      </c>
      <c r="G208" s="55"/>
      <c r="H208" s="55"/>
      <c r="I208" s="55">
        <v>484</v>
      </c>
      <c r="J208" s="55" t="s">
        <v>335</v>
      </c>
      <c r="K208" s="64"/>
      <c r="L208" s="55" t="s">
        <v>757</v>
      </c>
      <c r="M208" s="55"/>
      <c r="N208" s="54"/>
      <c r="O208" s="54"/>
      <c r="P208" s="54"/>
      <c r="Q208" s="54"/>
      <c r="R208" s="55"/>
    </row>
    <row r="209" spans="1:18" ht="22.5">
      <c r="A209" s="55">
        <v>182</v>
      </c>
      <c r="B209" s="55" t="str">
        <f t="shared" si="13"/>
        <v>南安市</v>
      </c>
      <c r="C209" s="55"/>
      <c r="D209" s="55" t="s">
        <v>482</v>
      </c>
      <c r="E209" s="55" t="s">
        <v>779</v>
      </c>
      <c r="F209" s="55" t="s">
        <v>89</v>
      </c>
      <c r="G209" s="55"/>
      <c r="H209" s="55"/>
      <c r="I209" s="55">
        <v>941</v>
      </c>
      <c r="J209" s="55" t="s">
        <v>185</v>
      </c>
      <c r="K209" s="64" t="s">
        <v>314</v>
      </c>
      <c r="L209" s="55" t="s">
        <v>757</v>
      </c>
      <c r="M209" s="55">
        <v>20</v>
      </c>
      <c r="N209" s="54">
        <v>20</v>
      </c>
      <c r="O209" s="315">
        <f t="shared" si="14"/>
        <v>666.92</v>
      </c>
      <c r="P209" s="54"/>
      <c r="Q209" s="54"/>
      <c r="R209" s="55"/>
    </row>
    <row r="210" spans="1:18" ht="14.25">
      <c r="A210" s="55">
        <v>183</v>
      </c>
      <c r="B210" s="55" t="str">
        <f t="shared" si="13"/>
        <v>南安市</v>
      </c>
      <c r="C210" s="55"/>
      <c r="D210" s="55" t="s">
        <v>787</v>
      </c>
      <c r="E210" s="55" t="s">
        <v>779</v>
      </c>
      <c r="F210" s="55" t="s">
        <v>89</v>
      </c>
      <c r="G210" s="55"/>
      <c r="H210" s="55"/>
      <c r="I210" s="55">
        <v>1508</v>
      </c>
      <c r="J210" s="55" t="s">
        <v>185</v>
      </c>
      <c r="K210" s="64" t="s">
        <v>314</v>
      </c>
      <c r="L210" s="55" t="s">
        <v>757</v>
      </c>
      <c r="M210" s="55">
        <v>10</v>
      </c>
      <c r="N210" s="54">
        <v>10</v>
      </c>
      <c r="O210" s="315">
        <f t="shared" si="14"/>
        <v>333.46</v>
      </c>
      <c r="P210" s="54"/>
      <c r="Q210" s="54"/>
      <c r="R210" s="55"/>
    </row>
    <row r="211" spans="1:18" ht="14.25">
      <c r="A211" s="55">
        <v>184</v>
      </c>
      <c r="B211" s="55" t="str">
        <f t="shared" si="13"/>
        <v>南安市</v>
      </c>
      <c r="C211" s="55"/>
      <c r="D211" s="55" t="s">
        <v>788</v>
      </c>
      <c r="E211" s="55" t="s">
        <v>779</v>
      </c>
      <c r="F211" s="55" t="s">
        <v>89</v>
      </c>
      <c r="G211" s="55"/>
      <c r="H211" s="55"/>
      <c r="I211" s="55">
        <v>1611</v>
      </c>
      <c r="J211" s="55" t="s">
        <v>185</v>
      </c>
      <c r="K211" s="64" t="s">
        <v>314</v>
      </c>
      <c r="L211" s="55" t="s">
        <v>757</v>
      </c>
      <c r="M211" s="55">
        <v>20</v>
      </c>
      <c r="N211" s="55">
        <v>20</v>
      </c>
      <c r="O211" s="315">
        <f t="shared" si="14"/>
        <v>666.92</v>
      </c>
      <c r="P211" s="54"/>
      <c r="Q211" s="54"/>
      <c r="R211" s="55"/>
    </row>
    <row r="212" spans="1:18" ht="14.25">
      <c r="A212" s="55">
        <v>185</v>
      </c>
      <c r="B212" s="55" t="s">
        <v>789</v>
      </c>
      <c r="C212" s="55"/>
      <c r="D212" s="55" t="s">
        <v>790</v>
      </c>
      <c r="E212" s="55" t="s">
        <v>779</v>
      </c>
      <c r="F212" s="55" t="s">
        <v>89</v>
      </c>
      <c r="G212" s="55"/>
      <c r="H212" s="55"/>
      <c r="I212" s="55">
        <v>2600</v>
      </c>
      <c r="J212" s="55" t="s">
        <v>134</v>
      </c>
      <c r="K212" s="64"/>
      <c r="L212" s="55" t="s">
        <v>757</v>
      </c>
      <c r="M212" s="55"/>
      <c r="N212" s="54"/>
      <c r="O212" s="54"/>
      <c r="P212" s="54"/>
      <c r="Q212" s="54"/>
      <c r="R212" s="55"/>
    </row>
    <row r="213" spans="1:18" ht="14.25">
      <c r="A213" s="55">
        <v>186</v>
      </c>
      <c r="B213" s="55" t="str">
        <f t="shared" si="13"/>
        <v>南安市</v>
      </c>
      <c r="C213" s="55"/>
      <c r="D213" s="55" t="s">
        <v>791</v>
      </c>
      <c r="E213" s="55" t="s">
        <v>779</v>
      </c>
      <c r="F213" s="55" t="s">
        <v>89</v>
      </c>
      <c r="G213" s="55"/>
      <c r="H213" s="55"/>
      <c r="I213" s="55">
        <v>4000</v>
      </c>
      <c r="J213" s="55" t="s">
        <v>134</v>
      </c>
      <c r="K213" s="64"/>
      <c r="L213" s="55" t="s">
        <v>757</v>
      </c>
      <c r="M213" s="55"/>
      <c r="N213" s="54"/>
      <c r="O213" s="54"/>
      <c r="P213" s="54"/>
      <c r="Q213" s="54"/>
      <c r="R213" s="55"/>
    </row>
    <row r="214" spans="1:18" ht="14.25">
      <c r="A214" s="55">
        <v>187</v>
      </c>
      <c r="B214" s="55" t="str">
        <f t="shared" si="13"/>
        <v>泉港区</v>
      </c>
      <c r="C214" s="55"/>
      <c r="D214" s="55" t="s">
        <v>487</v>
      </c>
      <c r="E214" s="55" t="s">
        <v>779</v>
      </c>
      <c r="F214" s="55" t="s">
        <v>89</v>
      </c>
      <c r="G214" s="55"/>
      <c r="H214" s="55"/>
      <c r="I214" s="55">
        <v>314</v>
      </c>
      <c r="J214" s="55" t="s">
        <v>134</v>
      </c>
      <c r="K214" s="64"/>
      <c r="L214" s="55" t="s">
        <v>757</v>
      </c>
      <c r="M214" s="55"/>
      <c r="N214" s="54"/>
      <c r="O214" s="54"/>
      <c r="P214" s="54"/>
      <c r="Q214" s="54"/>
      <c r="R214" s="55"/>
    </row>
    <row r="215" spans="1:18" ht="14.25">
      <c r="A215" s="55">
        <v>188</v>
      </c>
      <c r="B215" s="55" t="str">
        <f t="shared" si="13"/>
        <v>泉港区</v>
      </c>
      <c r="C215" s="55"/>
      <c r="D215" s="55" t="s">
        <v>792</v>
      </c>
      <c r="E215" s="55" t="s">
        <v>779</v>
      </c>
      <c r="F215" s="55" t="s">
        <v>89</v>
      </c>
      <c r="G215" s="55"/>
      <c r="H215" s="55"/>
      <c r="I215" s="55">
        <v>561</v>
      </c>
      <c r="J215" s="55" t="s">
        <v>134</v>
      </c>
      <c r="K215" s="64"/>
      <c r="L215" s="55" t="s">
        <v>757</v>
      </c>
      <c r="M215" s="55"/>
      <c r="N215" s="54"/>
      <c r="O215" s="54"/>
      <c r="P215" s="54"/>
      <c r="Q215" s="54"/>
      <c r="R215" s="55"/>
    </row>
    <row r="216" spans="1:18" ht="14.25">
      <c r="A216" s="55">
        <v>189</v>
      </c>
      <c r="B216" s="55" t="str">
        <f t="shared" si="13"/>
        <v>泉港区</v>
      </c>
      <c r="C216" s="55"/>
      <c r="D216" s="55" t="s">
        <v>793</v>
      </c>
      <c r="E216" s="55" t="s">
        <v>779</v>
      </c>
      <c r="F216" s="55" t="s">
        <v>89</v>
      </c>
      <c r="G216" s="55"/>
      <c r="H216" s="55"/>
      <c r="I216" s="55">
        <v>1452</v>
      </c>
      <c r="J216" s="55" t="s">
        <v>185</v>
      </c>
      <c r="K216" s="64" t="s">
        <v>139</v>
      </c>
      <c r="L216" s="55" t="s">
        <v>757</v>
      </c>
      <c r="M216" s="55">
        <v>7.91</v>
      </c>
      <c r="N216" s="54">
        <v>7.91</v>
      </c>
      <c r="O216" s="315">
        <f aca="true" t="shared" si="15" ref="O216:O221">33.346*N216</f>
        <v>263.76685999999995</v>
      </c>
      <c r="P216" s="54"/>
      <c r="Q216" s="54"/>
      <c r="R216" s="55"/>
    </row>
    <row r="217" spans="1:18" ht="14.25">
      <c r="A217" s="55">
        <v>190</v>
      </c>
      <c r="B217" s="55" t="str">
        <f t="shared" si="13"/>
        <v>惠安县</v>
      </c>
      <c r="C217" s="55"/>
      <c r="D217" s="55" t="s">
        <v>794</v>
      </c>
      <c r="E217" s="55" t="s">
        <v>779</v>
      </c>
      <c r="F217" s="55" t="s">
        <v>89</v>
      </c>
      <c r="G217" s="55"/>
      <c r="H217" s="55"/>
      <c r="I217" s="55">
        <v>3960</v>
      </c>
      <c r="J217" s="55" t="s">
        <v>134</v>
      </c>
      <c r="K217" s="64"/>
      <c r="L217" s="55" t="s">
        <v>757</v>
      </c>
      <c r="M217" s="55"/>
      <c r="N217" s="54"/>
      <c r="O217" s="54"/>
      <c r="P217" s="54"/>
      <c r="Q217" s="54"/>
      <c r="R217" s="55"/>
    </row>
    <row r="218" spans="1:18" ht="22.5">
      <c r="A218" s="55">
        <v>191</v>
      </c>
      <c r="B218" s="55" t="s">
        <v>795</v>
      </c>
      <c r="C218" s="55"/>
      <c r="D218" s="59" t="s">
        <v>796</v>
      </c>
      <c r="E218" s="55" t="s">
        <v>779</v>
      </c>
      <c r="F218" s="55" t="s">
        <v>89</v>
      </c>
      <c r="G218" s="55"/>
      <c r="H218" s="55"/>
      <c r="I218" s="55">
        <v>2685</v>
      </c>
      <c r="J218" s="55" t="s">
        <v>185</v>
      </c>
      <c r="K218" s="64" t="s">
        <v>314</v>
      </c>
      <c r="L218" s="55" t="s">
        <v>757</v>
      </c>
      <c r="M218" s="55">
        <v>30</v>
      </c>
      <c r="N218" s="55">
        <v>30</v>
      </c>
      <c r="O218" s="315">
        <f t="shared" si="15"/>
        <v>1000.3799999999999</v>
      </c>
      <c r="P218" s="54"/>
      <c r="Q218" s="54"/>
      <c r="R218" s="55"/>
    </row>
    <row r="219" spans="1:18" ht="22.5">
      <c r="A219" s="55">
        <v>192</v>
      </c>
      <c r="B219" s="55" t="s">
        <v>795</v>
      </c>
      <c r="C219" s="55"/>
      <c r="D219" s="59" t="s">
        <v>797</v>
      </c>
      <c r="E219" s="55" t="s">
        <v>779</v>
      </c>
      <c r="F219" s="55" t="s">
        <v>89</v>
      </c>
      <c r="G219" s="55"/>
      <c r="H219" s="55"/>
      <c r="I219" s="55">
        <v>4169</v>
      </c>
      <c r="J219" s="55" t="s">
        <v>185</v>
      </c>
      <c r="K219" s="64" t="s">
        <v>314</v>
      </c>
      <c r="L219" s="55" t="s">
        <v>757</v>
      </c>
      <c r="M219" s="55">
        <v>30</v>
      </c>
      <c r="N219" s="55">
        <v>30</v>
      </c>
      <c r="O219" s="315">
        <f t="shared" si="15"/>
        <v>1000.3799999999999</v>
      </c>
      <c r="P219" s="54"/>
      <c r="Q219" s="54"/>
      <c r="R219" s="55"/>
    </row>
    <row r="220" spans="1:18" ht="22.5">
      <c r="A220" s="55">
        <v>193</v>
      </c>
      <c r="B220" s="55" t="s">
        <v>795</v>
      </c>
      <c r="C220" s="55"/>
      <c r="D220" s="59" t="s">
        <v>493</v>
      </c>
      <c r="E220" s="55" t="s">
        <v>779</v>
      </c>
      <c r="F220" s="55" t="s">
        <v>89</v>
      </c>
      <c r="G220" s="55"/>
      <c r="H220" s="55"/>
      <c r="I220" s="55">
        <v>5831</v>
      </c>
      <c r="J220" s="55" t="s">
        <v>185</v>
      </c>
      <c r="K220" s="64" t="s">
        <v>314</v>
      </c>
      <c r="L220" s="55" t="s">
        <v>757</v>
      </c>
      <c r="M220" s="55">
        <v>30</v>
      </c>
      <c r="N220" s="55">
        <v>30</v>
      </c>
      <c r="O220" s="315">
        <f t="shared" si="15"/>
        <v>1000.3799999999999</v>
      </c>
      <c r="P220" s="54"/>
      <c r="Q220" s="54"/>
      <c r="R220" s="55"/>
    </row>
    <row r="221" spans="1:18" ht="22.5">
      <c r="A221" s="55">
        <v>194</v>
      </c>
      <c r="B221" s="55" t="s">
        <v>795</v>
      </c>
      <c r="C221" s="55"/>
      <c r="D221" s="59" t="s">
        <v>798</v>
      </c>
      <c r="E221" s="55" t="s">
        <v>779</v>
      </c>
      <c r="F221" s="55" t="s">
        <v>89</v>
      </c>
      <c r="G221" s="55"/>
      <c r="H221" s="55"/>
      <c r="I221" s="55">
        <v>3631</v>
      </c>
      <c r="J221" s="55" t="s">
        <v>185</v>
      </c>
      <c r="K221" s="64" t="s">
        <v>314</v>
      </c>
      <c r="L221" s="55" t="s">
        <v>757</v>
      </c>
      <c r="M221" s="55">
        <v>30</v>
      </c>
      <c r="N221" s="55">
        <v>30</v>
      </c>
      <c r="O221" s="315">
        <f t="shared" si="15"/>
        <v>1000.3799999999999</v>
      </c>
      <c r="P221" s="54"/>
      <c r="Q221" s="54"/>
      <c r="R221" s="55"/>
    </row>
    <row r="222" spans="1:18" ht="14.25">
      <c r="A222" s="55">
        <v>195</v>
      </c>
      <c r="B222" s="55" t="s">
        <v>799</v>
      </c>
      <c r="C222" s="55"/>
      <c r="D222" s="55" t="s">
        <v>495</v>
      </c>
      <c r="E222" s="55" t="s">
        <v>779</v>
      </c>
      <c r="F222" s="55" t="s">
        <v>89</v>
      </c>
      <c r="G222" s="55"/>
      <c r="H222" s="55"/>
      <c r="I222" s="55">
        <v>5370</v>
      </c>
      <c r="J222" s="55" t="s">
        <v>335</v>
      </c>
      <c r="K222" s="64"/>
      <c r="L222" s="55" t="s">
        <v>757</v>
      </c>
      <c r="M222" s="55"/>
      <c r="N222" s="54"/>
      <c r="O222" s="54"/>
      <c r="P222" s="54"/>
      <c r="Q222" s="54"/>
      <c r="R222" s="55"/>
    </row>
    <row r="223" spans="1:18" ht="14.25">
      <c r="A223" s="55">
        <v>196</v>
      </c>
      <c r="B223" s="55" t="s">
        <v>799</v>
      </c>
      <c r="C223" s="55"/>
      <c r="D223" s="55" t="s">
        <v>496</v>
      </c>
      <c r="E223" s="55" t="s">
        <v>779</v>
      </c>
      <c r="F223" s="55" t="s">
        <v>89</v>
      </c>
      <c r="G223" s="55"/>
      <c r="H223" s="55">
        <v>426</v>
      </c>
      <c r="I223" s="55">
        <v>1559</v>
      </c>
      <c r="J223" s="55" t="s">
        <v>335</v>
      </c>
      <c r="K223" s="64"/>
      <c r="L223" s="55" t="s">
        <v>757</v>
      </c>
      <c r="M223" s="55"/>
      <c r="N223" s="54"/>
      <c r="O223" s="54"/>
      <c r="P223" s="54"/>
      <c r="Q223" s="54"/>
      <c r="R223" s="55"/>
    </row>
    <row r="224" spans="1:18" ht="14.25">
      <c r="A224" s="55">
        <v>197</v>
      </c>
      <c r="B224" s="55" t="s">
        <v>799</v>
      </c>
      <c r="C224" s="55"/>
      <c r="D224" s="55" t="s">
        <v>497</v>
      </c>
      <c r="E224" s="55" t="s">
        <v>779</v>
      </c>
      <c r="F224" s="55" t="s">
        <v>89</v>
      </c>
      <c r="G224" s="55"/>
      <c r="H224" s="55"/>
      <c r="I224" s="55">
        <v>6333</v>
      </c>
      <c r="J224" s="55" t="s">
        <v>335</v>
      </c>
      <c r="K224" s="64"/>
      <c r="L224" s="55" t="s">
        <v>757</v>
      </c>
      <c r="M224" s="55"/>
      <c r="N224" s="54"/>
      <c r="O224" s="54"/>
      <c r="P224" s="54"/>
      <c r="Q224" s="54"/>
      <c r="R224" s="55"/>
    </row>
    <row r="225" spans="1:18" ht="14.25">
      <c r="A225" s="55">
        <v>198</v>
      </c>
      <c r="B225" s="55" t="s">
        <v>799</v>
      </c>
      <c r="C225" s="55"/>
      <c r="D225" s="55" t="s">
        <v>498</v>
      </c>
      <c r="E225" s="55" t="s">
        <v>779</v>
      </c>
      <c r="F225" s="55" t="s">
        <v>89</v>
      </c>
      <c r="G225" s="55"/>
      <c r="H225" s="55"/>
      <c r="I225" s="55">
        <v>272</v>
      </c>
      <c r="J225" s="55" t="s">
        <v>335</v>
      </c>
      <c r="K225" s="64"/>
      <c r="L225" s="55" t="s">
        <v>757</v>
      </c>
      <c r="M225" s="55"/>
      <c r="N225" s="54"/>
      <c r="O225" s="54"/>
      <c r="P225" s="54"/>
      <c r="Q225" s="54"/>
      <c r="R225" s="55"/>
    </row>
    <row r="226" spans="1:18" ht="14.25">
      <c r="A226" s="55">
        <v>199</v>
      </c>
      <c r="B226" s="55" t="str">
        <f t="shared" si="13"/>
        <v>永春县</v>
      </c>
      <c r="C226" s="55"/>
      <c r="D226" s="55" t="s">
        <v>499</v>
      </c>
      <c r="E226" s="55" t="s">
        <v>779</v>
      </c>
      <c r="F226" s="55" t="s">
        <v>89</v>
      </c>
      <c r="G226" s="55"/>
      <c r="H226" s="55"/>
      <c r="I226" s="55">
        <v>1060</v>
      </c>
      <c r="J226" s="55" t="s">
        <v>134</v>
      </c>
      <c r="K226" s="64"/>
      <c r="L226" s="55" t="s">
        <v>757</v>
      </c>
      <c r="M226" s="55"/>
      <c r="N226" s="54"/>
      <c r="O226" s="54"/>
      <c r="P226" s="54"/>
      <c r="Q226" s="54"/>
      <c r="R226" s="55"/>
    </row>
    <row r="227" spans="1:18" ht="14.25">
      <c r="A227" s="55">
        <v>200</v>
      </c>
      <c r="B227" s="55" t="str">
        <f t="shared" si="13"/>
        <v>永春县</v>
      </c>
      <c r="C227" s="55"/>
      <c r="D227" s="55" t="s">
        <v>500</v>
      </c>
      <c r="E227" s="55" t="s">
        <v>779</v>
      </c>
      <c r="F227" s="55" t="s">
        <v>89</v>
      </c>
      <c r="G227" s="55"/>
      <c r="H227" s="55"/>
      <c r="I227" s="55">
        <v>38</v>
      </c>
      <c r="J227" s="55" t="s">
        <v>134</v>
      </c>
      <c r="K227" s="64"/>
      <c r="L227" s="55" t="s">
        <v>757</v>
      </c>
      <c r="M227" s="55"/>
      <c r="N227" s="54"/>
      <c r="O227" s="54"/>
      <c r="P227" s="54"/>
      <c r="Q227" s="54"/>
      <c r="R227" s="55"/>
    </row>
    <row r="228" spans="1:18" ht="14.25">
      <c r="A228" s="55">
        <v>201</v>
      </c>
      <c r="B228" s="55" t="str">
        <f t="shared" si="13"/>
        <v>永春县</v>
      </c>
      <c r="C228" s="55"/>
      <c r="D228" s="55" t="s">
        <v>501</v>
      </c>
      <c r="E228" s="55" t="s">
        <v>779</v>
      </c>
      <c r="F228" s="55" t="s">
        <v>89</v>
      </c>
      <c r="G228" s="55"/>
      <c r="H228" s="55"/>
      <c r="I228" s="55">
        <v>45</v>
      </c>
      <c r="J228" s="55" t="s">
        <v>134</v>
      </c>
      <c r="K228" s="64"/>
      <c r="L228" s="55" t="s">
        <v>757</v>
      </c>
      <c r="M228" s="55"/>
      <c r="N228" s="54"/>
      <c r="O228" s="54"/>
      <c r="P228" s="54"/>
      <c r="Q228" s="54"/>
      <c r="R228" s="55"/>
    </row>
    <row r="229" spans="1:18" ht="14.25">
      <c r="A229" s="55">
        <v>202</v>
      </c>
      <c r="B229" s="55" t="str">
        <f t="shared" si="13"/>
        <v>永春县</v>
      </c>
      <c r="C229" s="55"/>
      <c r="D229" s="55" t="s">
        <v>502</v>
      </c>
      <c r="E229" s="55" t="s">
        <v>779</v>
      </c>
      <c r="F229" s="55" t="s">
        <v>89</v>
      </c>
      <c r="G229" s="55"/>
      <c r="H229" s="55"/>
      <c r="I229" s="55">
        <v>30</v>
      </c>
      <c r="J229" s="55" t="s">
        <v>134</v>
      </c>
      <c r="K229" s="64"/>
      <c r="L229" s="55" t="s">
        <v>757</v>
      </c>
      <c r="M229" s="55"/>
      <c r="N229" s="54"/>
      <c r="O229" s="54"/>
      <c r="P229" s="54"/>
      <c r="Q229" s="54"/>
      <c r="R229" s="55"/>
    </row>
    <row r="230" spans="1:18" ht="14.25">
      <c r="A230" s="55">
        <v>203</v>
      </c>
      <c r="B230" s="55" t="str">
        <f t="shared" si="13"/>
        <v>永春县</v>
      </c>
      <c r="C230" s="55"/>
      <c r="D230" s="55" t="s">
        <v>503</v>
      </c>
      <c r="E230" s="55" t="s">
        <v>779</v>
      </c>
      <c r="F230" s="55" t="s">
        <v>89</v>
      </c>
      <c r="G230" s="55"/>
      <c r="H230" s="55"/>
      <c r="I230" s="55">
        <v>139</v>
      </c>
      <c r="J230" s="55" t="s">
        <v>134</v>
      </c>
      <c r="K230" s="64"/>
      <c r="L230" s="55" t="s">
        <v>757</v>
      </c>
      <c r="M230" s="55"/>
      <c r="N230" s="54"/>
      <c r="O230" s="54"/>
      <c r="P230" s="54"/>
      <c r="Q230" s="54"/>
      <c r="R230" s="55"/>
    </row>
    <row r="231" spans="1:18" ht="14.25">
      <c r="A231" s="55">
        <v>204</v>
      </c>
      <c r="B231" s="55" t="str">
        <f t="shared" si="13"/>
        <v>永春县</v>
      </c>
      <c r="C231" s="55"/>
      <c r="D231" s="55" t="s">
        <v>504</v>
      </c>
      <c r="E231" s="55" t="s">
        <v>779</v>
      </c>
      <c r="F231" s="55" t="s">
        <v>89</v>
      </c>
      <c r="G231" s="55"/>
      <c r="H231" s="55"/>
      <c r="I231" s="55">
        <v>49</v>
      </c>
      <c r="J231" s="55" t="s">
        <v>185</v>
      </c>
      <c r="K231" s="64" t="s">
        <v>175</v>
      </c>
      <c r="L231" s="55" t="s">
        <v>757</v>
      </c>
      <c r="M231" s="55">
        <v>5</v>
      </c>
      <c r="N231" s="55">
        <v>5</v>
      </c>
      <c r="O231" s="315">
        <f aca="true" t="shared" si="16" ref="O231:O237">33.346*N231</f>
        <v>166.73</v>
      </c>
      <c r="P231" s="54"/>
      <c r="Q231" s="54"/>
      <c r="R231" s="55"/>
    </row>
    <row r="232" spans="1:18" ht="14.25">
      <c r="A232" s="55">
        <v>205</v>
      </c>
      <c r="B232" s="55" t="str">
        <f t="shared" si="13"/>
        <v>永春县</v>
      </c>
      <c r="C232" s="55"/>
      <c r="D232" s="55" t="s">
        <v>505</v>
      </c>
      <c r="E232" s="55" t="s">
        <v>779</v>
      </c>
      <c r="F232" s="55" t="s">
        <v>89</v>
      </c>
      <c r="G232" s="55"/>
      <c r="H232" s="55"/>
      <c r="I232" s="55">
        <v>228</v>
      </c>
      <c r="J232" s="55" t="s">
        <v>134</v>
      </c>
      <c r="K232" s="64"/>
      <c r="L232" s="55" t="s">
        <v>757</v>
      </c>
      <c r="M232" s="55"/>
      <c r="N232" s="54"/>
      <c r="O232" s="54"/>
      <c r="P232" s="54"/>
      <c r="Q232" s="54"/>
      <c r="R232" s="55"/>
    </row>
    <row r="233" spans="1:18" ht="22.5">
      <c r="A233" s="55">
        <v>206</v>
      </c>
      <c r="B233" s="55" t="str">
        <f t="shared" si="13"/>
        <v>永春县</v>
      </c>
      <c r="C233" s="55"/>
      <c r="D233" s="55" t="s">
        <v>506</v>
      </c>
      <c r="E233" s="55" t="s">
        <v>779</v>
      </c>
      <c r="F233" s="55" t="s">
        <v>89</v>
      </c>
      <c r="G233" s="55"/>
      <c r="H233" s="55"/>
      <c r="I233" s="55">
        <v>199</v>
      </c>
      <c r="J233" s="55" t="s">
        <v>185</v>
      </c>
      <c r="K233" s="64" t="s">
        <v>175</v>
      </c>
      <c r="L233" s="55" t="s">
        <v>757</v>
      </c>
      <c r="M233" s="55">
        <v>5</v>
      </c>
      <c r="N233" s="55">
        <v>5</v>
      </c>
      <c r="O233" s="315">
        <f t="shared" si="16"/>
        <v>166.73</v>
      </c>
      <c r="P233" s="54"/>
      <c r="Q233" s="54"/>
      <c r="R233" s="55"/>
    </row>
    <row r="234" spans="1:18" ht="22.5">
      <c r="A234" s="55">
        <v>207</v>
      </c>
      <c r="B234" s="55" t="str">
        <f t="shared" si="13"/>
        <v>永春县</v>
      </c>
      <c r="C234" s="55"/>
      <c r="D234" s="55" t="s">
        <v>507</v>
      </c>
      <c r="E234" s="55" t="s">
        <v>779</v>
      </c>
      <c r="F234" s="55" t="s">
        <v>89</v>
      </c>
      <c r="G234" s="55"/>
      <c r="H234" s="55"/>
      <c r="I234" s="55">
        <v>33</v>
      </c>
      <c r="J234" s="55" t="s">
        <v>134</v>
      </c>
      <c r="K234" s="64"/>
      <c r="L234" s="55" t="s">
        <v>757</v>
      </c>
      <c r="M234" s="55"/>
      <c r="N234" s="54"/>
      <c r="O234" s="54"/>
      <c r="P234" s="54"/>
      <c r="Q234" s="54"/>
      <c r="R234" s="55"/>
    </row>
    <row r="235" spans="1:18" ht="22.5">
      <c r="A235" s="55">
        <v>208</v>
      </c>
      <c r="B235" s="55" t="str">
        <f t="shared" si="13"/>
        <v>永春县</v>
      </c>
      <c r="C235" s="55"/>
      <c r="D235" s="55" t="s">
        <v>508</v>
      </c>
      <c r="E235" s="55" t="s">
        <v>779</v>
      </c>
      <c r="F235" s="55" t="s">
        <v>89</v>
      </c>
      <c r="G235" s="55"/>
      <c r="H235" s="55"/>
      <c r="I235" s="55">
        <v>256</v>
      </c>
      <c r="J235" s="55" t="s">
        <v>134</v>
      </c>
      <c r="K235" s="64"/>
      <c r="L235" s="55" t="s">
        <v>757</v>
      </c>
      <c r="M235" s="55"/>
      <c r="N235" s="54"/>
      <c r="O235" s="54"/>
      <c r="P235" s="54"/>
      <c r="Q235" s="54"/>
      <c r="R235" s="55"/>
    </row>
    <row r="236" spans="1:18" ht="14.25">
      <c r="A236" s="55">
        <v>209</v>
      </c>
      <c r="B236" s="55" t="str">
        <f t="shared" si="13"/>
        <v>永春县</v>
      </c>
      <c r="C236" s="55"/>
      <c r="D236" s="55" t="s">
        <v>800</v>
      </c>
      <c r="E236" s="55" t="s">
        <v>779</v>
      </c>
      <c r="F236" s="55" t="s">
        <v>89</v>
      </c>
      <c r="G236" s="55"/>
      <c r="H236" s="55"/>
      <c r="I236" s="55">
        <v>1322</v>
      </c>
      <c r="J236" s="55" t="s">
        <v>185</v>
      </c>
      <c r="K236" s="64" t="s">
        <v>314</v>
      </c>
      <c r="L236" s="55" t="s">
        <v>757</v>
      </c>
      <c r="M236" s="55">
        <v>10</v>
      </c>
      <c r="N236" s="55">
        <v>10</v>
      </c>
      <c r="O236" s="315">
        <f t="shared" si="16"/>
        <v>333.46</v>
      </c>
      <c r="P236" s="54"/>
      <c r="Q236" s="54"/>
      <c r="R236" s="55"/>
    </row>
    <row r="237" spans="1:18" ht="14.25">
      <c r="A237" s="55">
        <v>210</v>
      </c>
      <c r="B237" s="55" t="str">
        <f t="shared" si="13"/>
        <v>永春县</v>
      </c>
      <c r="C237" s="55"/>
      <c r="D237" s="55" t="s">
        <v>801</v>
      </c>
      <c r="E237" s="55" t="s">
        <v>779</v>
      </c>
      <c r="F237" s="55" t="s">
        <v>89</v>
      </c>
      <c r="G237" s="55"/>
      <c r="H237" s="55"/>
      <c r="I237" s="55">
        <v>527</v>
      </c>
      <c r="J237" s="55" t="s">
        <v>185</v>
      </c>
      <c r="K237" s="64" t="s">
        <v>314</v>
      </c>
      <c r="L237" s="55" t="s">
        <v>757</v>
      </c>
      <c r="M237" s="55">
        <v>10</v>
      </c>
      <c r="N237" s="55">
        <v>10</v>
      </c>
      <c r="O237" s="315">
        <f t="shared" si="16"/>
        <v>333.46</v>
      </c>
      <c r="P237" s="54"/>
      <c r="Q237" s="54"/>
      <c r="R237" s="55"/>
    </row>
    <row r="238" spans="1:18" ht="14.25">
      <c r="A238" s="55">
        <v>211</v>
      </c>
      <c r="B238" s="55" t="str">
        <f t="shared" si="13"/>
        <v>安溪县</v>
      </c>
      <c r="C238" s="55"/>
      <c r="D238" s="55" t="s">
        <v>516</v>
      </c>
      <c r="E238" s="55" t="s">
        <v>92</v>
      </c>
      <c r="F238" s="55" t="s">
        <v>89</v>
      </c>
      <c r="G238" s="55">
        <v>1366</v>
      </c>
      <c r="H238" s="55">
        <v>1369</v>
      </c>
      <c r="I238" s="55"/>
      <c r="J238" s="55" t="s">
        <v>134</v>
      </c>
      <c r="K238" s="64"/>
      <c r="L238" s="55" t="s">
        <v>757</v>
      </c>
      <c r="M238" s="55"/>
      <c r="N238" s="54"/>
      <c r="O238" s="54"/>
      <c r="P238" s="54"/>
      <c r="Q238" s="54"/>
      <c r="R238" s="55"/>
    </row>
    <row r="239" spans="1:18" ht="14.25">
      <c r="A239" s="55">
        <v>212</v>
      </c>
      <c r="B239" s="55" t="str">
        <f t="shared" si="13"/>
        <v>安溪县</v>
      </c>
      <c r="C239" s="55"/>
      <c r="D239" s="55" t="s">
        <v>518</v>
      </c>
      <c r="E239" s="55" t="s">
        <v>92</v>
      </c>
      <c r="F239" s="55" t="s">
        <v>89</v>
      </c>
      <c r="G239" s="55">
        <v>882</v>
      </c>
      <c r="H239" s="55">
        <v>921</v>
      </c>
      <c r="I239" s="55"/>
      <c r="J239" s="55" t="s">
        <v>134</v>
      </c>
      <c r="K239" s="64"/>
      <c r="L239" s="55" t="s">
        <v>757</v>
      </c>
      <c r="M239" s="55"/>
      <c r="N239" s="54"/>
      <c r="O239" s="54"/>
      <c r="P239" s="54"/>
      <c r="Q239" s="54"/>
      <c r="R239" s="55"/>
    </row>
    <row r="240" spans="1:18" ht="14.25">
      <c r="A240" s="55">
        <v>213</v>
      </c>
      <c r="B240" s="55" t="str">
        <f t="shared" si="13"/>
        <v>安溪县</v>
      </c>
      <c r="C240" s="55"/>
      <c r="D240" s="55" t="s">
        <v>519</v>
      </c>
      <c r="E240" s="55" t="s">
        <v>513</v>
      </c>
      <c r="F240" s="55" t="s">
        <v>89</v>
      </c>
      <c r="G240" s="55">
        <v>1398</v>
      </c>
      <c r="H240" s="55">
        <v>1472</v>
      </c>
      <c r="I240" s="55"/>
      <c r="J240" s="55" t="s">
        <v>134</v>
      </c>
      <c r="K240" s="64"/>
      <c r="L240" s="55" t="s">
        <v>757</v>
      </c>
      <c r="M240" s="55"/>
      <c r="N240" s="54"/>
      <c r="O240" s="54"/>
      <c r="P240" s="54"/>
      <c r="Q240" s="54"/>
      <c r="R240" s="55"/>
    </row>
    <row r="241" spans="1:18" ht="14.25">
      <c r="A241" s="55">
        <v>214</v>
      </c>
      <c r="B241" s="55" t="str">
        <f t="shared" si="13"/>
        <v>安溪县</v>
      </c>
      <c r="C241" s="55"/>
      <c r="D241" s="55" t="s">
        <v>802</v>
      </c>
      <c r="E241" s="55" t="s">
        <v>513</v>
      </c>
      <c r="F241" s="55" t="s">
        <v>89</v>
      </c>
      <c r="G241" s="55">
        <v>886</v>
      </c>
      <c r="H241" s="55">
        <v>932</v>
      </c>
      <c r="I241" s="55"/>
      <c r="J241" s="55" t="s">
        <v>134</v>
      </c>
      <c r="K241" s="64"/>
      <c r="L241" s="55" t="s">
        <v>757</v>
      </c>
      <c r="M241" s="55"/>
      <c r="N241" s="54"/>
      <c r="O241" s="54"/>
      <c r="P241" s="54"/>
      <c r="Q241" s="54"/>
      <c r="R241" s="55"/>
    </row>
    <row r="242" spans="1:18" ht="14.25">
      <c r="A242" s="55">
        <v>215</v>
      </c>
      <c r="B242" s="55" t="str">
        <f t="shared" si="13"/>
        <v>惠安县</v>
      </c>
      <c r="C242" s="55"/>
      <c r="D242" s="55" t="s">
        <v>803</v>
      </c>
      <c r="E242" s="55" t="s">
        <v>92</v>
      </c>
      <c r="F242" s="55" t="s">
        <v>89</v>
      </c>
      <c r="G242" s="55"/>
      <c r="H242" s="55"/>
      <c r="I242" s="55">
        <v>520</v>
      </c>
      <c r="J242" s="55" t="s">
        <v>134</v>
      </c>
      <c r="K242" s="64"/>
      <c r="L242" s="55" t="s">
        <v>757</v>
      </c>
      <c r="M242" s="55"/>
      <c r="N242" s="54"/>
      <c r="O242" s="54"/>
      <c r="P242" s="54"/>
      <c r="Q242" s="54"/>
      <c r="R242" s="55"/>
    </row>
    <row r="243" spans="1:18" ht="14.25">
      <c r="A243" s="55">
        <v>216</v>
      </c>
      <c r="B243" s="55" t="str">
        <f t="shared" si="13"/>
        <v>惠安县</v>
      </c>
      <c r="C243" s="55"/>
      <c r="D243" s="55" t="s">
        <v>522</v>
      </c>
      <c r="E243" s="55" t="s">
        <v>92</v>
      </c>
      <c r="F243" s="55" t="s">
        <v>89</v>
      </c>
      <c r="G243" s="55"/>
      <c r="H243" s="55"/>
      <c r="I243" s="55">
        <v>478</v>
      </c>
      <c r="J243" s="55" t="s">
        <v>134</v>
      </c>
      <c r="K243" s="64"/>
      <c r="L243" s="55" t="s">
        <v>757</v>
      </c>
      <c r="M243" s="55"/>
      <c r="N243" s="54"/>
      <c r="O243" s="54"/>
      <c r="P243" s="54"/>
      <c r="Q243" s="54"/>
      <c r="R243" s="55"/>
    </row>
    <row r="244" spans="1:18" ht="14.25">
      <c r="A244" s="55">
        <v>217</v>
      </c>
      <c r="B244" s="55" t="str">
        <f t="shared" si="13"/>
        <v>惠安县</v>
      </c>
      <c r="C244" s="55"/>
      <c r="D244" s="55" t="s">
        <v>804</v>
      </c>
      <c r="E244" s="55" t="s">
        <v>92</v>
      </c>
      <c r="F244" s="55" t="s">
        <v>89</v>
      </c>
      <c r="G244" s="55"/>
      <c r="H244" s="55"/>
      <c r="I244" s="55">
        <v>20</v>
      </c>
      <c r="J244" s="62" t="s">
        <v>117</v>
      </c>
      <c r="K244" s="64"/>
      <c r="L244" s="55" t="s">
        <v>757</v>
      </c>
      <c r="M244" s="55">
        <v>0.5</v>
      </c>
      <c r="N244" s="54">
        <v>0.5</v>
      </c>
      <c r="O244" s="54"/>
      <c r="P244" s="54"/>
      <c r="Q244" s="54"/>
      <c r="R244" s="55"/>
    </row>
    <row r="245" spans="1:18" ht="14.25">
      <c r="A245" s="55">
        <v>218</v>
      </c>
      <c r="B245" s="55" t="str">
        <f t="shared" si="13"/>
        <v>惠安县</v>
      </c>
      <c r="C245" s="55"/>
      <c r="D245" s="55" t="s">
        <v>805</v>
      </c>
      <c r="E245" s="55" t="s">
        <v>92</v>
      </c>
      <c r="F245" s="55" t="s">
        <v>89</v>
      </c>
      <c r="G245" s="55"/>
      <c r="H245" s="55"/>
      <c r="I245" s="55">
        <v>25</v>
      </c>
      <c r="J245" s="55" t="s">
        <v>134</v>
      </c>
      <c r="K245" s="64"/>
      <c r="L245" s="55" t="s">
        <v>757</v>
      </c>
      <c r="M245" s="55"/>
      <c r="N245" s="54"/>
      <c r="O245" s="54"/>
      <c r="P245" s="54"/>
      <c r="Q245" s="54"/>
      <c r="R245" s="55"/>
    </row>
    <row r="246" spans="1:18" ht="14.25">
      <c r="A246" s="55">
        <v>219</v>
      </c>
      <c r="B246" s="55" t="s">
        <v>694</v>
      </c>
      <c r="C246" s="55"/>
      <c r="D246" s="55" t="s">
        <v>526</v>
      </c>
      <c r="E246" s="55" t="s">
        <v>92</v>
      </c>
      <c r="F246" s="55" t="s">
        <v>89</v>
      </c>
      <c r="G246" s="55"/>
      <c r="H246" s="55"/>
      <c r="I246" s="55">
        <v>2800</v>
      </c>
      <c r="J246" s="55" t="s">
        <v>117</v>
      </c>
      <c r="K246" s="64"/>
      <c r="L246" s="55" t="s">
        <v>757</v>
      </c>
      <c r="M246" s="55"/>
      <c r="N246" s="54"/>
      <c r="O246" s="54"/>
      <c r="P246" s="54"/>
      <c r="Q246" s="54"/>
      <c r="R246" s="55"/>
    </row>
    <row r="247" spans="1:18" ht="14.25">
      <c r="A247" s="55">
        <v>220</v>
      </c>
      <c r="B247" s="55" t="s">
        <v>694</v>
      </c>
      <c r="C247" s="55"/>
      <c r="D247" s="55" t="s">
        <v>527</v>
      </c>
      <c r="E247" s="55" t="s">
        <v>92</v>
      </c>
      <c r="F247" s="55" t="s">
        <v>89</v>
      </c>
      <c r="G247" s="55"/>
      <c r="H247" s="55"/>
      <c r="I247" s="55">
        <v>497</v>
      </c>
      <c r="J247" s="55" t="s">
        <v>117</v>
      </c>
      <c r="K247" s="64"/>
      <c r="L247" s="55" t="s">
        <v>757</v>
      </c>
      <c r="M247" s="55"/>
      <c r="N247" s="54"/>
      <c r="O247" s="54"/>
      <c r="P247" s="54"/>
      <c r="Q247" s="54"/>
      <c r="R247" s="55"/>
    </row>
    <row r="248" spans="1:18" ht="14.25">
      <c r="A248" s="55">
        <v>221</v>
      </c>
      <c r="B248" s="55" t="s">
        <v>694</v>
      </c>
      <c r="C248" s="55"/>
      <c r="D248" s="55" t="s">
        <v>528</v>
      </c>
      <c r="E248" s="55" t="s">
        <v>92</v>
      </c>
      <c r="F248" s="55" t="s">
        <v>89</v>
      </c>
      <c r="G248" s="55"/>
      <c r="H248" s="55"/>
      <c r="I248" s="55">
        <v>258</v>
      </c>
      <c r="J248" s="55" t="s">
        <v>117</v>
      </c>
      <c r="K248" s="64"/>
      <c r="L248" s="55" t="s">
        <v>757</v>
      </c>
      <c r="M248" s="55"/>
      <c r="N248" s="54"/>
      <c r="O248" s="54"/>
      <c r="P248" s="54"/>
      <c r="Q248" s="54"/>
      <c r="R248" s="55"/>
    </row>
    <row r="249" spans="1:18" ht="14.25">
      <c r="A249" s="55">
        <v>222</v>
      </c>
      <c r="B249" s="55" t="s">
        <v>694</v>
      </c>
      <c r="C249" s="55"/>
      <c r="D249" s="55" t="s">
        <v>529</v>
      </c>
      <c r="E249" s="55" t="s">
        <v>92</v>
      </c>
      <c r="F249" s="55" t="s">
        <v>89</v>
      </c>
      <c r="G249" s="55"/>
      <c r="H249" s="55"/>
      <c r="I249" s="55">
        <v>654</v>
      </c>
      <c r="J249" s="55" t="s">
        <v>117</v>
      </c>
      <c r="K249" s="64"/>
      <c r="L249" s="55" t="s">
        <v>757</v>
      </c>
      <c r="M249" s="55"/>
      <c r="N249" s="54"/>
      <c r="O249" s="54"/>
      <c r="P249" s="54"/>
      <c r="Q249" s="54"/>
      <c r="R249" s="55"/>
    </row>
    <row r="250" spans="1:18" ht="14.25">
      <c r="A250" s="55">
        <v>223</v>
      </c>
      <c r="B250" s="55" t="s">
        <v>694</v>
      </c>
      <c r="C250" s="55"/>
      <c r="D250" s="55" t="s">
        <v>530</v>
      </c>
      <c r="E250" s="55" t="s">
        <v>92</v>
      </c>
      <c r="F250" s="55" t="s">
        <v>89</v>
      </c>
      <c r="G250" s="55"/>
      <c r="H250" s="55"/>
      <c r="I250" s="55">
        <v>126</v>
      </c>
      <c r="J250" s="55" t="s">
        <v>117</v>
      </c>
      <c r="K250" s="64"/>
      <c r="L250" s="55" t="s">
        <v>757</v>
      </c>
      <c r="M250" s="55"/>
      <c r="N250" s="54"/>
      <c r="O250" s="54"/>
      <c r="P250" s="54"/>
      <c r="Q250" s="54"/>
      <c r="R250" s="55"/>
    </row>
    <row r="251" spans="1:18" ht="14.25">
      <c r="A251" s="55" t="s">
        <v>806</v>
      </c>
      <c r="B251" s="55" t="str">
        <f t="shared" si="13"/>
        <v>南安市</v>
      </c>
      <c r="C251" s="55"/>
      <c r="D251" s="55" t="s">
        <v>532</v>
      </c>
      <c r="E251" s="55" t="s">
        <v>92</v>
      </c>
      <c r="F251" s="55" t="s">
        <v>89</v>
      </c>
      <c r="G251" s="55"/>
      <c r="H251" s="55"/>
      <c r="I251" s="55">
        <v>16</v>
      </c>
      <c r="J251" s="55" t="s">
        <v>134</v>
      </c>
      <c r="K251" s="64"/>
      <c r="L251" s="55" t="s">
        <v>757</v>
      </c>
      <c r="M251" s="55"/>
      <c r="N251" s="54"/>
      <c r="O251" s="54"/>
      <c r="P251" s="54"/>
      <c r="Q251" s="54"/>
      <c r="R251" s="55"/>
    </row>
    <row r="252" spans="1:18" ht="14.25">
      <c r="A252" s="55" t="s">
        <v>807</v>
      </c>
      <c r="B252" s="55" t="str">
        <f t="shared" si="13"/>
        <v>南安市</v>
      </c>
      <c r="C252" s="55"/>
      <c r="D252" s="55" t="s">
        <v>808</v>
      </c>
      <c r="E252" s="55" t="s">
        <v>92</v>
      </c>
      <c r="F252" s="55" t="s">
        <v>89</v>
      </c>
      <c r="G252" s="55"/>
      <c r="H252" s="55"/>
      <c r="I252" s="55">
        <v>11</v>
      </c>
      <c r="J252" s="55" t="s">
        <v>134</v>
      </c>
      <c r="K252" s="64"/>
      <c r="L252" s="55" t="s">
        <v>757</v>
      </c>
      <c r="M252" s="55"/>
      <c r="N252" s="54"/>
      <c r="O252" s="54"/>
      <c r="P252" s="54"/>
      <c r="Q252" s="54"/>
      <c r="R252" s="55"/>
    </row>
    <row r="253" spans="1:18" ht="14.25">
      <c r="A253" s="55">
        <v>226</v>
      </c>
      <c r="B253" s="55" t="str">
        <f t="shared" si="13"/>
        <v>南安市</v>
      </c>
      <c r="C253" s="55"/>
      <c r="D253" s="55" t="s">
        <v>535</v>
      </c>
      <c r="E253" s="55" t="s">
        <v>92</v>
      </c>
      <c r="F253" s="55" t="s">
        <v>89</v>
      </c>
      <c r="G253" s="55"/>
      <c r="H253" s="55"/>
      <c r="I253" s="55">
        <v>28</v>
      </c>
      <c r="J253" s="55" t="s">
        <v>134</v>
      </c>
      <c r="K253" s="64"/>
      <c r="L253" s="55" t="s">
        <v>757</v>
      </c>
      <c r="M253" s="55"/>
      <c r="N253" s="54"/>
      <c r="O253" s="54"/>
      <c r="P253" s="54"/>
      <c r="Q253" s="54"/>
      <c r="R253" s="55"/>
    </row>
    <row r="254" spans="1:18" ht="14.25">
      <c r="A254" s="55">
        <v>227</v>
      </c>
      <c r="B254" s="55" t="str">
        <f t="shared" si="13"/>
        <v>南安市</v>
      </c>
      <c r="C254" s="55"/>
      <c r="D254" s="55" t="s">
        <v>536</v>
      </c>
      <c r="E254" s="55" t="s">
        <v>92</v>
      </c>
      <c r="F254" s="55" t="s">
        <v>89</v>
      </c>
      <c r="G254" s="55"/>
      <c r="H254" s="55"/>
      <c r="I254" s="55">
        <v>173</v>
      </c>
      <c r="J254" s="55" t="s">
        <v>134</v>
      </c>
      <c r="K254" s="64"/>
      <c r="L254" s="55" t="s">
        <v>757</v>
      </c>
      <c r="M254" s="55"/>
      <c r="N254" s="54"/>
      <c r="O254" s="54"/>
      <c r="P254" s="54"/>
      <c r="Q254" s="54"/>
      <c r="R254" s="55"/>
    </row>
    <row r="255" spans="1:18" ht="14.25">
      <c r="A255" s="55">
        <v>228</v>
      </c>
      <c r="B255" s="55" t="str">
        <f t="shared" si="13"/>
        <v>南安市</v>
      </c>
      <c r="C255" s="55"/>
      <c r="D255" s="55" t="s">
        <v>537</v>
      </c>
      <c r="E255" s="55" t="s">
        <v>92</v>
      </c>
      <c r="F255" s="55" t="s">
        <v>89</v>
      </c>
      <c r="G255" s="55"/>
      <c r="H255" s="55"/>
      <c r="I255" s="55">
        <v>1059</v>
      </c>
      <c r="J255" s="55" t="s">
        <v>134</v>
      </c>
      <c r="K255" s="64"/>
      <c r="L255" s="55" t="s">
        <v>757</v>
      </c>
      <c r="M255" s="55"/>
      <c r="N255" s="54"/>
      <c r="O255" s="54"/>
      <c r="P255" s="54"/>
      <c r="Q255" s="54"/>
      <c r="R255" s="55"/>
    </row>
    <row r="256" spans="1:18" ht="14.25">
      <c r="A256" s="55">
        <v>229</v>
      </c>
      <c r="B256" s="55" t="str">
        <f t="shared" si="13"/>
        <v>南安市</v>
      </c>
      <c r="C256" s="55"/>
      <c r="D256" s="55" t="s">
        <v>809</v>
      </c>
      <c r="E256" s="55" t="s">
        <v>92</v>
      </c>
      <c r="F256" s="55" t="s">
        <v>89</v>
      </c>
      <c r="G256" s="55"/>
      <c r="H256" s="55"/>
      <c r="I256" s="55">
        <v>6458</v>
      </c>
      <c r="J256" s="55" t="s">
        <v>335</v>
      </c>
      <c r="K256" s="64"/>
      <c r="L256" s="55" t="s">
        <v>757</v>
      </c>
      <c r="M256" s="55"/>
      <c r="N256" s="54"/>
      <c r="O256" s="54"/>
      <c r="P256" s="54"/>
      <c r="Q256" s="54"/>
      <c r="R256" s="55"/>
    </row>
    <row r="257" spans="1:18" ht="14.25">
      <c r="A257" s="55" t="s">
        <v>810</v>
      </c>
      <c r="B257" s="55" t="str">
        <f t="shared" si="13"/>
        <v>泉港区</v>
      </c>
      <c r="C257" s="55"/>
      <c r="D257" s="55" t="s">
        <v>811</v>
      </c>
      <c r="E257" s="55" t="s">
        <v>92</v>
      </c>
      <c r="F257" s="55" t="s">
        <v>89</v>
      </c>
      <c r="G257" s="55"/>
      <c r="H257" s="55"/>
      <c r="I257" s="55">
        <v>7</v>
      </c>
      <c r="J257" s="55" t="s">
        <v>134</v>
      </c>
      <c r="K257" s="64"/>
      <c r="L257" s="55" t="s">
        <v>757</v>
      </c>
      <c r="M257" s="55"/>
      <c r="N257" s="54"/>
      <c r="O257" s="54"/>
      <c r="P257" s="54"/>
      <c r="Q257" s="54"/>
      <c r="R257" s="55"/>
    </row>
    <row r="258" spans="1:18" ht="14.25">
      <c r="A258" s="55">
        <v>231</v>
      </c>
      <c r="B258" s="55" t="str">
        <f t="shared" si="13"/>
        <v>泉港区</v>
      </c>
      <c r="C258" s="55"/>
      <c r="D258" s="55" t="s">
        <v>541</v>
      </c>
      <c r="E258" s="55" t="s">
        <v>92</v>
      </c>
      <c r="F258" s="55" t="s">
        <v>89</v>
      </c>
      <c r="G258" s="55"/>
      <c r="H258" s="55"/>
      <c r="I258" s="55">
        <v>370</v>
      </c>
      <c r="J258" s="55" t="s">
        <v>117</v>
      </c>
      <c r="K258" s="64"/>
      <c r="L258" s="55" t="s">
        <v>757</v>
      </c>
      <c r="M258" s="55"/>
      <c r="N258" s="54"/>
      <c r="O258" s="54"/>
      <c r="P258" s="54"/>
      <c r="Q258" s="54"/>
      <c r="R258" s="55"/>
    </row>
    <row r="259" spans="1:18" ht="14.25">
      <c r="A259" s="55">
        <v>232</v>
      </c>
      <c r="B259" s="55" t="str">
        <f t="shared" si="13"/>
        <v>泉港区</v>
      </c>
      <c r="C259" s="55"/>
      <c r="D259" s="55" t="s">
        <v>542</v>
      </c>
      <c r="E259" s="55" t="s">
        <v>92</v>
      </c>
      <c r="F259" s="55" t="s">
        <v>89</v>
      </c>
      <c r="G259" s="55"/>
      <c r="H259" s="55"/>
      <c r="I259" s="55">
        <v>61</v>
      </c>
      <c r="J259" s="55" t="s">
        <v>134</v>
      </c>
      <c r="K259" s="64"/>
      <c r="L259" s="55" t="s">
        <v>757</v>
      </c>
      <c r="M259" s="55"/>
      <c r="N259" s="54"/>
      <c r="O259" s="54"/>
      <c r="P259" s="54"/>
      <c r="Q259" s="54"/>
      <c r="R259" s="55"/>
    </row>
    <row r="260" spans="1:18" ht="14.25">
      <c r="A260" s="55">
        <v>233</v>
      </c>
      <c r="B260" s="55" t="str">
        <f t="shared" si="13"/>
        <v>泉港区</v>
      </c>
      <c r="C260" s="55"/>
      <c r="D260" s="55" t="s">
        <v>812</v>
      </c>
      <c r="E260" s="55" t="s">
        <v>92</v>
      </c>
      <c r="F260" s="55" t="s">
        <v>89</v>
      </c>
      <c r="G260" s="55"/>
      <c r="H260" s="55"/>
      <c r="I260" s="55">
        <v>71</v>
      </c>
      <c r="J260" s="55" t="s">
        <v>134</v>
      </c>
      <c r="K260" s="64"/>
      <c r="L260" s="55" t="s">
        <v>757</v>
      </c>
      <c r="M260" s="55"/>
      <c r="N260" s="54"/>
      <c r="O260" s="54"/>
      <c r="P260" s="54"/>
      <c r="Q260" s="54"/>
      <c r="R260" s="55"/>
    </row>
    <row r="261" spans="1:18" ht="14.25">
      <c r="A261" s="55">
        <v>234</v>
      </c>
      <c r="B261" s="55" t="str">
        <f t="shared" si="13"/>
        <v>南安市</v>
      </c>
      <c r="C261" s="55"/>
      <c r="D261" s="59" t="s">
        <v>813</v>
      </c>
      <c r="E261" s="55" t="s">
        <v>92</v>
      </c>
      <c r="F261" s="55" t="s">
        <v>89</v>
      </c>
      <c r="G261" s="55"/>
      <c r="H261" s="55"/>
      <c r="I261" s="55"/>
      <c r="J261" s="62" t="s">
        <v>117</v>
      </c>
      <c r="K261" s="64"/>
      <c r="L261" s="55" t="s">
        <v>757</v>
      </c>
      <c r="M261" s="55">
        <v>0.1</v>
      </c>
      <c r="N261" s="54"/>
      <c r="O261" s="54"/>
      <c r="P261" s="54"/>
      <c r="Q261" s="54"/>
      <c r="R261" s="55"/>
    </row>
    <row r="262" spans="1:18" ht="14.25">
      <c r="A262" s="55">
        <v>235</v>
      </c>
      <c r="B262" s="55" t="str">
        <f t="shared" si="13"/>
        <v>安溪县</v>
      </c>
      <c r="C262" s="55"/>
      <c r="D262" s="55" t="s">
        <v>814</v>
      </c>
      <c r="E262" s="55" t="s">
        <v>815</v>
      </c>
      <c r="F262" s="55" t="s">
        <v>89</v>
      </c>
      <c r="G262" s="55"/>
      <c r="H262" s="55"/>
      <c r="I262" s="55">
        <v>600</v>
      </c>
      <c r="J262" s="55" t="s">
        <v>185</v>
      </c>
      <c r="K262" s="64" t="s">
        <v>314</v>
      </c>
      <c r="L262" s="55" t="s">
        <v>757</v>
      </c>
      <c r="M262" s="55">
        <v>10</v>
      </c>
      <c r="N262" s="55">
        <v>10</v>
      </c>
      <c r="O262" s="315">
        <f>N262*17.25789</f>
        <v>172.5789</v>
      </c>
      <c r="P262" s="54"/>
      <c r="Q262" s="54"/>
      <c r="R262" s="55"/>
    </row>
    <row r="263" spans="1:18" ht="14.25">
      <c r="A263" s="55">
        <v>236</v>
      </c>
      <c r="B263" s="55" t="str">
        <f t="shared" si="13"/>
        <v>安溪县</v>
      </c>
      <c r="C263" s="55"/>
      <c r="D263" s="55" t="s">
        <v>546</v>
      </c>
      <c r="E263" s="55" t="s">
        <v>815</v>
      </c>
      <c r="F263" s="55" t="s">
        <v>89</v>
      </c>
      <c r="G263" s="55"/>
      <c r="H263" s="55"/>
      <c r="I263" s="55">
        <v>256</v>
      </c>
      <c r="J263" s="55" t="s">
        <v>185</v>
      </c>
      <c r="K263" s="64" t="s">
        <v>175</v>
      </c>
      <c r="L263" s="55" t="s">
        <v>757</v>
      </c>
      <c r="M263" s="55">
        <v>5</v>
      </c>
      <c r="N263" s="54">
        <v>5</v>
      </c>
      <c r="O263" s="315">
        <f>N263*17.25789</f>
        <v>86.28945</v>
      </c>
      <c r="P263" s="54"/>
      <c r="Q263" s="54"/>
      <c r="R263" s="55"/>
    </row>
    <row r="264" spans="1:18" ht="14.25">
      <c r="A264" s="55">
        <v>237</v>
      </c>
      <c r="B264" s="55" t="str">
        <f aca="true" t="shared" si="17" ref="B264:B300">IF(COUNTIF(D264,"*"&amp;"安溪"&amp;"*")=1,"安溪县",IF(COUNTIF(D264,"*"&amp;"德化"&amp;"*")=1,"德化县",(IF(COUNTIF(D264,"*"&amp;"永春"&amp;"*")=1,"永春县",IF(COUNTIF(D264,"*"&amp;"南安"&amp;"*")=1,"南安市",IF(COUNTIF(D264,"*"&amp;"惠安"&amp;"*")=1,"惠安县",IF(COUNTIF(D264,"*"&amp;"泉港"&amp;"*")=1,"泉港区",)))))))</f>
        <v>德化县</v>
      </c>
      <c r="C264" s="55"/>
      <c r="D264" s="55" t="s">
        <v>547</v>
      </c>
      <c r="E264" s="55" t="s">
        <v>815</v>
      </c>
      <c r="F264" s="55" t="s">
        <v>89</v>
      </c>
      <c r="G264" s="55"/>
      <c r="H264" s="55"/>
      <c r="I264" s="55">
        <v>222</v>
      </c>
      <c r="J264" s="55" t="s">
        <v>134</v>
      </c>
      <c r="K264" s="64"/>
      <c r="L264" s="55" t="s">
        <v>757</v>
      </c>
      <c r="M264" s="55"/>
      <c r="N264" s="54"/>
      <c r="O264" s="54"/>
      <c r="P264" s="54"/>
      <c r="Q264" s="54"/>
      <c r="R264" s="55"/>
    </row>
    <row r="265" spans="1:18" ht="14.25">
      <c r="A265" s="55">
        <v>238</v>
      </c>
      <c r="B265" s="55" t="str">
        <f t="shared" si="17"/>
        <v>德化县</v>
      </c>
      <c r="C265" s="55"/>
      <c r="D265" s="55" t="s">
        <v>548</v>
      </c>
      <c r="E265" s="55" t="s">
        <v>815</v>
      </c>
      <c r="F265" s="55" t="s">
        <v>89</v>
      </c>
      <c r="G265" s="55"/>
      <c r="H265" s="55"/>
      <c r="I265" s="55">
        <v>146</v>
      </c>
      <c r="J265" s="55" t="s">
        <v>134</v>
      </c>
      <c r="K265" s="64"/>
      <c r="L265" s="55" t="s">
        <v>757</v>
      </c>
      <c r="M265" s="55"/>
      <c r="N265" s="54"/>
      <c r="O265" s="54"/>
      <c r="P265" s="54"/>
      <c r="Q265" s="54"/>
      <c r="R265" s="55"/>
    </row>
    <row r="266" spans="1:18" ht="22.5">
      <c r="A266" s="55">
        <v>239</v>
      </c>
      <c r="B266" s="55" t="str">
        <f t="shared" si="17"/>
        <v>德化县</v>
      </c>
      <c r="C266" s="55"/>
      <c r="D266" s="55" t="s">
        <v>549</v>
      </c>
      <c r="E266" s="55" t="s">
        <v>815</v>
      </c>
      <c r="F266" s="55" t="s">
        <v>89</v>
      </c>
      <c r="G266" s="55"/>
      <c r="H266" s="55"/>
      <c r="I266" s="55">
        <v>241</v>
      </c>
      <c r="J266" s="55" t="s">
        <v>335</v>
      </c>
      <c r="K266" s="64"/>
      <c r="L266" s="55" t="s">
        <v>757</v>
      </c>
      <c r="M266" s="55"/>
      <c r="N266" s="54"/>
      <c r="O266" s="54"/>
      <c r="P266" s="54"/>
      <c r="Q266" s="54"/>
      <c r="R266" s="55"/>
    </row>
    <row r="267" spans="1:18" ht="22.5">
      <c r="A267" s="55">
        <v>240</v>
      </c>
      <c r="B267" s="55" t="str">
        <f t="shared" si="17"/>
        <v>德化县</v>
      </c>
      <c r="C267" s="55"/>
      <c r="D267" s="55" t="s">
        <v>550</v>
      </c>
      <c r="E267" s="55" t="s">
        <v>815</v>
      </c>
      <c r="F267" s="55" t="s">
        <v>89</v>
      </c>
      <c r="G267" s="55"/>
      <c r="H267" s="55"/>
      <c r="I267" s="55">
        <v>915</v>
      </c>
      <c r="J267" s="55" t="s">
        <v>335</v>
      </c>
      <c r="K267" s="64"/>
      <c r="L267" s="55" t="s">
        <v>757</v>
      </c>
      <c r="M267" s="55"/>
      <c r="N267" s="54"/>
      <c r="O267" s="54"/>
      <c r="P267" s="54"/>
      <c r="Q267" s="54"/>
      <c r="R267" s="55"/>
    </row>
    <row r="268" spans="1:18" ht="22.5">
      <c r="A268" s="55">
        <v>241</v>
      </c>
      <c r="B268" s="55" t="str">
        <f t="shared" si="17"/>
        <v>德化县</v>
      </c>
      <c r="C268" s="55"/>
      <c r="D268" s="55" t="s">
        <v>551</v>
      </c>
      <c r="E268" s="55" t="s">
        <v>815</v>
      </c>
      <c r="F268" s="55" t="s">
        <v>89</v>
      </c>
      <c r="G268" s="55"/>
      <c r="H268" s="55"/>
      <c r="I268" s="55">
        <v>591</v>
      </c>
      <c r="J268" s="55" t="s">
        <v>335</v>
      </c>
      <c r="K268" s="64"/>
      <c r="L268" s="55" t="s">
        <v>757</v>
      </c>
      <c r="M268" s="55"/>
      <c r="N268" s="54"/>
      <c r="O268" s="54"/>
      <c r="P268" s="54"/>
      <c r="Q268" s="54"/>
      <c r="R268" s="55"/>
    </row>
    <row r="269" spans="1:18" ht="14.25">
      <c r="A269" s="55">
        <v>242</v>
      </c>
      <c r="B269" s="55" t="s">
        <v>691</v>
      </c>
      <c r="C269" s="55"/>
      <c r="D269" s="55" t="s">
        <v>552</v>
      </c>
      <c r="E269" s="55" t="s">
        <v>815</v>
      </c>
      <c r="F269" s="55" t="s">
        <v>89</v>
      </c>
      <c r="G269" s="55"/>
      <c r="H269" s="55"/>
      <c r="I269" s="55">
        <v>496</v>
      </c>
      <c r="J269" s="55" t="s">
        <v>134</v>
      </c>
      <c r="K269" s="64"/>
      <c r="L269" s="55" t="s">
        <v>757</v>
      </c>
      <c r="M269" s="55"/>
      <c r="N269" s="54"/>
      <c r="O269" s="54"/>
      <c r="P269" s="54"/>
      <c r="Q269" s="54"/>
      <c r="R269" s="55"/>
    </row>
    <row r="270" spans="1:18" ht="14.25">
      <c r="A270" s="55">
        <v>243</v>
      </c>
      <c r="B270" s="55" t="s">
        <v>691</v>
      </c>
      <c r="C270" s="55"/>
      <c r="D270" s="55" t="s">
        <v>816</v>
      </c>
      <c r="E270" s="55" t="s">
        <v>815</v>
      </c>
      <c r="F270" s="55" t="s">
        <v>89</v>
      </c>
      <c r="G270" s="55"/>
      <c r="H270" s="55"/>
      <c r="I270" s="55">
        <v>682</v>
      </c>
      <c r="J270" s="55" t="s">
        <v>185</v>
      </c>
      <c r="K270" s="64" t="s">
        <v>139</v>
      </c>
      <c r="L270" s="55" t="s">
        <v>757</v>
      </c>
      <c r="M270" s="55">
        <v>5</v>
      </c>
      <c r="N270" s="55">
        <v>5</v>
      </c>
      <c r="O270" s="315">
        <f aca="true" t="shared" si="18" ref="O270:O273">N270*17.25789</f>
        <v>86.28945</v>
      </c>
      <c r="P270" s="54"/>
      <c r="Q270" s="54"/>
      <c r="R270" s="55"/>
    </row>
    <row r="271" spans="1:18" ht="14.25">
      <c r="A271" s="55">
        <v>244</v>
      </c>
      <c r="B271" s="55" t="s">
        <v>691</v>
      </c>
      <c r="C271" s="55"/>
      <c r="D271" s="55" t="s">
        <v>817</v>
      </c>
      <c r="E271" s="55" t="s">
        <v>815</v>
      </c>
      <c r="F271" s="55" t="s">
        <v>89</v>
      </c>
      <c r="G271" s="55"/>
      <c r="H271" s="55"/>
      <c r="I271" s="55">
        <v>454</v>
      </c>
      <c r="J271" s="55" t="s">
        <v>185</v>
      </c>
      <c r="K271" s="64" t="s">
        <v>139</v>
      </c>
      <c r="L271" s="55" t="s">
        <v>757</v>
      </c>
      <c r="M271" s="55">
        <v>5</v>
      </c>
      <c r="N271" s="55">
        <v>5</v>
      </c>
      <c r="O271" s="315">
        <f t="shared" si="18"/>
        <v>86.28945</v>
      </c>
      <c r="P271" s="54"/>
      <c r="Q271" s="54"/>
      <c r="R271" s="55"/>
    </row>
    <row r="272" spans="1:18" ht="14.25">
      <c r="A272" s="55">
        <v>245</v>
      </c>
      <c r="B272" s="55" t="s">
        <v>691</v>
      </c>
      <c r="C272" s="55"/>
      <c r="D272" s="55" t="s">
        <v>555</v>
      </c>
      <c r="E272" s="55" t="s">
        <v>815</v>
      </c>
      <c r="F272" s="55" t="s">
        <v>89</v>
      </c>
      <c r="G272" s="55"/>
      <c r="H272" s="55"/>
      <c r="I272" s="55">
        <v>1028</v>
      </c>
      <c r="J272" s="55" t="s">
        <v>185</v>
      </c>
      <c r="K272" s="64" t="s">
        <v>175</v>
      </c>
      <c r="L272" s="55" t="s">
        <v>757</v>
      </c>
      <c r="M272" s="55">
        <v>15</v>
      </c>
      <c r="N272" s="55">
        <v>15</v>
      </c>
      <c r="O272" s="315">
        <f t="shared" si="18"/>
        <v>258.86835</v>
      </c>
      <c r="P272" s="54"/>
      <c r="Q272" s="54"/>
      <c r="R272" s="55"/>
    </row>
    <row r="273" spans="1:18" ht="14.25">
      <c r="A273" s="55">
        <v>246</v>
      </c>
      <c r="B273" s="55" t="s">
        <v>691</v>
      </c>
      <c r="C273" s="55"/>
      <c r="D273" s="55" t="s">
        <v>556</v>
      </c>
      <c r="E273" s="55" t="s">
        <v>815</v>
      </c>
      <c r="F273" s="55" t="s">
        <v>89</v>
      </c>
      <c r="G273" s="55"/>
      <c r="H273" s="55"/>
      <c r="I273" s="55">
        <v>211</v>
      </c>
      <c r="J273" s="55" t="s">
        <v>185</v>
      </c>
      <c r="K273" s="64" t="s">
        <v>139</v>
      </c>
      <c r="L273" s="55" t="s">
        <v>757</v>
      </c>
      <c r="M273" s="55">
        <v>5</v>
      </c>
      <c r="N273" s="55">
        <v>5</v>
      </c>
      <c r="O273" s="315">
        <f t="shared" si="18"/>
        <v>86.28945</v>
      </c>
      <c r="P273" s="54"/>
      <c r="Q273" s="54"/>
      <c r="R273" s="55"/>
    </row>
    <row r="274" spans="1:18" ht="14.25">
      <c r="A274" s="55">
        <v>247</v>
      </c>
      <c r="B274" s="55" t="str">
        <f t="shared" si="17"/>
        <v>南安市</v>
      </c>
      <c r="C274" s="55"/>
      <c r="D274" s="55" t="s">
        <v>557</v>
      </c>
      <c r="E274" s="55" t="s">
        <v>815</v>
      </c>
      <c r="F274" s="55" t="s">
        <v>89</v>
      </c>
      <c r="G274" s="55"/>
      <c r="H274" s="55"/>
      <c r="I274" s="55">
        <v>75</v>
      </c>
      <c r="J274" s="55" t="s">
        <v>134</v>
      </c>
      <c r="K274" s="64"/>
      <c r="L274" s="55" t="s">
        <v>757</v>
      </c>
      <c r="M274" s="55"/>
      <c r="N274" s="54"/>
      <c r="O274" s="54"/>
      <c r="P274" s="54"/>
      <c r="Q274" s="54"/>
      <c r="R274" s="55"/>
    </row>
    <row r="275" spans="1:18" ht="14.25">
      <c r="A275" s="55">
        <v>248</v>
      </c>
      <c r="B275" s="55" t="str">
        <f t="shared" si="17"/>
        <v>南安市</v>
      </c>
      <c r="C275" s="55"/>
      <c r="D275" s="55" t="s">
        <v>558</v>
      </c>
      <c r="E275" s="55" t="s">
        <v>815</v>
      </c>
      <c r="F275" s="55" t="s">
        <v>89</v>
      </c>
      <c r="G275" s="55"/>
      <c r="H275" s="55"/>
      <c r="I275" s="55">
        <v>91</v>
      </c>
      <c r="J275" s="55" t="s">
        <v>134</v>
      </c>
      <c r="K275" s="64"/>
      <c r="L275" s="55" t="s">
        <v>757</v>
      </c>
      <c r="M275" s="55"/>
      <c r="N275" s="54"/>
      <c r="O275" s="54"/>
      <c r="P275" s="54"/>
      <c r="Q275" s="54"/>
      <c r="R275" s="55"/>
    </row>
    <row r="276" spans="1:18" ht="14.25">
      <c r="A276" s="55">
        <v>249</v>
      </c>
      <c r="B276" s="55" t="str">
        <f t="shared" si="17"/>
        <v>南安市</v>
      </c>
      <c r="C276" s="55"/>
      <c r="D276" s="55" t="s">
        <v>559</v>
      </c>
      <c r="E276" s="55" t="s">
        <v>815</v>
      </c>
      <c r="F276" s="55" t="s">
        <v>89</v>
      </c>
      <c r="G276" s="55"/>
      <c r="H276" s="55"/>
      <c r="I276" s="55">
        <v>260</v>
      </c>
      <c r="J276" s="55" t="s">
        <v>134</v>
      </c>
      <c r="K276" s="64"/>
      <c r="L276" s="55" t="s">
        <v>757</v>
      </c>
      <c r="M276" s="55"/>
      <c r="N276" s="54"/>
      <c r="O276" s="54"/>
      <c r="P276" s="54"/>
      <c r="Q276" s="54"/>
      <c r="R276" s="55"/>
    </row>
    <row r="277" spans="1:18" ht="14.25">
      <c r="A277" s="55">
        <v>250</v>
      </c>
      <c r="B277" s="55" t="str">
        <f t="shared" si="17"/>
        <v>南安市</v>
      </c>
      <c r="C277" s="55"/>
      <c r="D277" s="55" t="s">
        <v>818</v>
      </c>
      <c r="E277" s="55" t="s">
        <v>815</v>
      </c>
      <c r="F277" s="55" t="s">
        <v>89</v>
      </c>
      <c r="G277" s="55"/>
      <c r="H277" s="55"/>
      <c r="I277" s="55">
        <v>294</v>
      </c>
      <c r="J277" s="55" t="s">
        <v>134</v>
      </c>
      <c r="K277" s="64"/>
      <c r="L277" s="55" t="s">
        <v>757</v>
      </c>
      <c r="M277" s="55"/>
      <c r="N277" s="54"/>
      <c r="O277" s="54"/>
      <c r="P277" s="54"/>
      <c r="Q277" s="54"/>
      <c r="R277" s="55"/>
    </row>
    <row r="278" spans="1:18" ht="14.25">
      <c r="A278" s="55">
        <v>251</v>
      </c>
      <c r="B278" s="55" t="str">
        <f t="shared" si="17"/>
        <v>南安市</v>
      </c>
      <c r="C278" s="55"/>
      <c r="D278" s="55" t="s">
        <v>819</v>
      </c>
      <c r="E278" s="55" t="s">
        <v>815</v>
      </c>
      <c r="F278" s="55" t="s">
        <v>89</v>
      </c>
      <c r="G278" s="55"/>
      <c r="H278" s="55"/>
      <c r="I278" s="55">
        <v>1060</v>
      </c>
      <c r="J278" s="55" t="s">
        <v>185</v>
      </c>
      <c r="K278" s="64" t="s">
        <v>314</v>
      </c>
      <c r="L278" s="55" t="s">
        <v>757</v>
      </c>
      <c r="M278" s="55">
        <v>20</v>
      </c>
      <c r="N278" s="55">
        <v>20</v>
      </c>
      <c r="O278" s="315">
        <f aca="true" t="shared" si="19" ref="O278:O282">N278*17.25789</f>
        <v>345.1578</v>
      </c>
      <c r="P278" s="54"/>
      <c r="Q278" s="54"/>
      <c r="R278" s="55"/>
    </row>
    <row r="279" spans="1:18" ht="14.25">
      <c r="A279" s="55">
        <v>252</v>
      </c>
      <c r="B279" s="55" t="str">
        <f t="shared" si="17"/>
        <v>南安市</v>
      </c>
      <c r="C279" s="55"/>
      <c r="D279" s="55" t="s">
        <v>820</v>
      </c>
      <c r="E279" s="55" t="s">
        <v>815</v>
      </c>
      <c r="F279" s="55" t="s">
        <v>89</v>
      </c>
      <c r="G279" s="55"/>
      <c r="H279" s="55"/>
      <c r="I279" s="55">
        <v>1050</v>
      </c>
      <c r="J279" s="55" t="s">
        <v>185</v>
      </c>
      <c r="K279" s="64" t="s">
        <v>314</v>
      </c>
      <c r="L279" s="55" t="s">
        <v>757</v>
      </c>
      <c r="M279" s="55">
        <v>20</v>
      </c>
      <c r="N279" s="55">
        <v>20</v>
      </c>
      <c r="O279" s="315">
        <f t="shared" si="19"/>
        <v>345.1578</v>
      </c>
      <c r="P279" s="54"/>
      <c r="Q279" s="54"/>
      <c r="R279" s="55"/>
    </row>
    <row r="280" spans="1:18" ht="14.25">
      <c r="A280" s="55">
        <v>253</v>
      </c>
      <c r="B280" s="55" t="str">
        <f t="shared" si="17"/>
        <v>南安市</v>
      </c>
      <c r="C280" s="55"/>
      <c r="D280" s="55" t="s">
        <v>821</v>
      </c>
      <c r="E280" s="55" t="s">
        <v>815</v>
      </c>
      <c r="F280" s="55" t="s">
        <v>89</v>
      </c>
      <c r="G280" s="55"/>
      <c r="H280" s="55"/>
      <c r="I280" s="55">
        <v>1080</v>
      </c>
      <c r="J280" s="55" t="s">
        <v>185</v>
      </c>
      <c r="K280" s="64" t="s">
        <v>314</v>
      </c>
      <c r="L280" s="55" t="s">
        <v>757</v>
      </c>
      <c r="M280" s="55">
        <v>20</v>
      </c>
      <c r="N280" s="55">
        <v>20</v>
      </c>
      <c r="O280" s="315">
        <f t="shared" si="19"/>
        <v>345.1578</v>
      </c>
      <c r="P280" s="54"/>
      <c r="Q280" s="54"/>
      <c r="R280" s="55"/>
    </row>
    <row r="281" spans="1:18" ht="14.25">
      <c r="A281" s="55">
        <v>254</v>
      </c>
      <c r="B281" s="55" t="str">
        <f t="shared" si="17"/>
        <v>南安市</v>
      </c>
      <c r="C281" s="55"/>
      <c r="D281" s="55" t="s">
        <v>822</v>
      </c>
      <c r="E281" s="55" t="s">
        <v>815</v>
      </c>
      <c r="F281" s="55" t="s">
        <v>89</v>
      </c>
      <c r="G281" s="55"/>
      <c r="H281" s="55"/>
      <c r="I281" s="55">
        <v>1100</v>
      </c>
      <c r="J281" s="55" t="s">
        <v>185</v>
      </c>
      <c r="K281" s="64" t="s">
        <v>314</v>
      </c>
      <c r="L281" s="55" t="s">
        <v>757</v>
      </c>
      <c r="M281" s="55">
        <v>20</v>
      </c>
      <c r="N281" s="55">
        <v>20</v>
      </c>
      <c r="O281" s="315">
        <f t="shared" si="19"/>
        <v>345.1578</v>
      </c>
      <c r="P281" s="54"/>
      <c r="Q281" s="54"/>
      <c r="R281" s="55"/>
    </row>
    <row r="282" spans="1:18" ht="14.25">
      <c r="A282" s="55">
        <v>255</v>
      </c>
      <c r="B282" s="55" t="str">
        <f t="shared" si="17"/>
        <v>南安市</v>
      </c>
      <c r="C282" s="55"/>
      <c r="D282" s="55" t="s">
        <v>823</v>
      </c>
      <c r="E282" s="55" t="s">
        <v>815</v>
      </c>
      <c r="F282" s="55" t="s">
        <v>89</v>
      </c>
      <c r="G282" s="55"/>
      <c r="H282" s="55"/>
      <c r="I282" s="55">
        <v>1050</v>
      </c>
      <c r="J282" s="55" t="s">
        <v>185</v>
      </c>
      <c r="K282" s="64" t="s">
        <v>314</v>
      </c>
      <c r="L282" s="55" t="s">
        <v>757</v>
      </c>
      <c r="M282" s="55">
        <v>20</v>
      </c>
      <c r="N282" s="55">
        <v>20</v>
      </c>
      <c r="O282" s="315">
        <f t="shared" si="19"/>
        <v>345.1578</v>
      </c>
      <c r="P282" s="54"/>
      <c r="Q282" s="54"/>
      <c r="R282" s="55"/>
    </row>
    <row r="283" spans="1:18" ht="14.25">
      <c r="A283" s="55">
        <v>256</v>
      </c>
      <c r="B283" s="55" t="str">
        <f t="shared" si="17"/>
        <v>泉港区</v>
      </c>
      <c r="C283" s="55"/>
      <c r="D283" s="55" t="s">
        <v>566</v>
      </c>
      <c r="E283" s="55" t="s">
        <v>815</v>
      </c>
      <c r="F283" s="55" t="s">
        <v>89</v>
      </c>
      <c r="G283" s="55"/>
      <c r="H283" s="55"/>
      <c r="I283" s="55">
        <v>311</v>
      </c>
      <c r="J283" s="55" t="s">
        <v>134</v>
      </c>
      <c r="K283" s="64"/>
      <c r="L283" s="55" t="s">
        <v>757</v>
      </c>
      <c r="M283" s="55"/>
      <c r="N283" s="54"/>
      <c r="O283" s="54"/>
      <c r="P283" s="54"/>
      <c r="Q283" s="54"/>
      <c r="R283" s="55"/>
    </row>
    <row r="284" spans="1:18" ht="14.25">
      <c r="A284" s="55">
        <v>257</v>
      </c>
      <c r="B284" s="55" t="str">
        <f t="shared" si="17"/>
        <v>永春县</v>
      </c>
      <c r="C284" s="55"/>
      <c r="D284" s="55" t="s">
        <v>567</v>
      </c>
      <c r="E284" s="55" t="s">
        <v>815</v>
      </c>
      <c r="F284" s="55" t="s">
        <v>89</v>
      </c>
      <c r="G284" s="55"/>
      <c r="H284" s="55"/>
      <c r="I284" s="55">
        <v>217</v>
      </c>
      <c r="J284" s="55" t="s">
        <v>134</v>
      </c>
      <c r="K284" s="64"/>
      <c r="L284" s="55" t="s">
        <v>757</v>
      </c>
      <c r="M284" s="55"/>
      <c r="N284" s="54"/>
      <c r="O284" s="54"/>
      <c r="P284" s="54"/>
      <c r="Q284" s="54"/>
      <c r="R284" s="55"/>
    </row>
    <row r="285" spans="1:18" ht="14.25">
      <c r="A285" s="55">
        <v>258</v>
      </c>
      <c r="B285" s="55" t="str">
        <f t="shared" si="17"/>
        <v>永春县</v>
      </c>
      <c r="C285" s="55"/>
      <c r="D285" s="55" t="s">
        <v>568</v>
      </c>
      <c r="E285" s="55" t="s">
        <v>815</v>
      </c>
      <c r="F285" s="55" t="s">
        <v>89</v>
      </c>
      <c r="G285" s="55"/>
      <c r="H285" s="55"/>
      <c r="I285" s="55">
        <v>41</v>
      </c>
      <c r="J285" s="55" t="s">
        <v>134</v>
      </c>
      <c r="K285" s="64"/>
      <c r="L285" s="55" t="s">
        <v>757</v>
      </c>
      <c r="M285" s="55"/>
      <c r="N285" s="54"/>
      <c r="O285" s="54"/>
      <c r="P285" s="54"/>
      <c r="Q285" s="54"/>
      <c r="R285" s="55"/>
    </row>
    <row r="286" spans="1:18" ht="22.5">
      <c r="A286" s="55">
        <v>259</v>
      </c>
      <c r="B286" s="55" t="str">
        <f t="shared" si="17"/>
        <v>永春县</v>
      </c>
      <c r="C286" s="55"/>
      <c r="D286" s="55" t="s">
        <v>569</v>
      </c>
      <c r="E286" s="55" t="s">
        <v>815</v>
      </c>
      <c r="F286" s="55" t="s">
        <v>89</v>
      </c>
      <c r="G286" s="55"/>
      <c r="H286" s="55"/>
      <c r="I286" s="55">
        <v>41</v>
      </c>
      <c r="J286" s="55" t="s">
        <v>185</v>
      </c>
      <c r="K286" s="64" t="s">
        <v>175</v>
      </c>
      <c r="L286" s="55" t="s">
        <v>757</v>
      </c>
      <c r="M286" s="55">
        <v>5</v>
      </c>
      <c r="N286" s="55">
        <v>5</v>
      </c>
      <c r="O286" s="315">
        <f aca="true" t="shared" si="20" ref="O286:O292">N286*17.25789</f>
        <v>86.28945</v>
      </c>
      <c r="P286" s="54"/>
      <c r="Q286" s="54"/>
      <c r="R286" s="55"/>
    </row>
    <row r="287" spans="1:18" ht="22.5">
      <c r="A287" s="55">
        <v>260</v>
      </c>
      <c r="B287" s="55" t="str">
        <f t="shared" si="17"/>
        <v>永春县</v>
      </c>
      <c r="C287" s="55"/>
      <c r="D287" s="55" t="s">
        <v>570</v>
      </c>
      <c r="E287" s="55" t="s">
        <v>815</v>
      </c>
      <c r="F287" s="55" t="s">
        <v>89</v>
      </c>
      <c r="G287" s="55"/>
      <c r="H287" s="55"/>
      <c r="I287" s="55">
        <v>144</v>
      </c>
      <c r="J287" s="55" t="s">
        <v>134</v>
      </c>
      <c r="K287" s="64"/>
      <c r="L287" s="55" t="s">
        <v>757</v>
      </c>
      <c r="M287" s="55"/>
      <c r="N287" s="54"/>
      <c r="O287" s="54"/>
      <c r="P287" s="54"/>
      <c r="Q287" s="54"/>
      <c r="R287" s="55"/>
    </row>
    <row r="288" spans="1:18" ht="14.25">
      <c r="A288" s="55">
        <v>261</v>
      </c>
      <c r="B288" s="55" t="str">
        <f t="shared" si="17"/>
        <v>永春县</v>
      </c>
      <c r="C288" s="55"/>
      <c r="D288" s="55" t="s">
        <v>571</v>
      </c>
      <c r="E288" s="55" t="s">
        <v>815</v>
      </c>
      <c r="F288" s="55" t="s">
        <v>89</v>
      </c>
      <c r="G288" s="55"/>
      <c r="H288" s="55"/>
      <c r="I288" s="55">
        <v>127</v>
      </c>
      <c r="J288" s="55" t="s">
        <v>185</v>
      </c>
      <c r="K288" s="64" t="s">
        <v>175</v>
      </c>
      <c r="L288" s="55" t="s">
        <v>757</v>
      </c>
      <c r="M288" s="55">
        <v>5</v>
      </c>
      <c r="N288" s="55">
        <v>5</v>
      </c>
      <c r="O288" s="315">
        <f t="shared" si="20"/>
        <v>86.28945</v>
      </c>
      <c r="P288" s="54"/>
      <c r="Q288" s="54"/>
      <c r="R288" s="55"/>
    </row>
    <row r="289" spans="1:18" ht="14.25">
      <c r="A289" s="55">
        <v>262</v>
      </c>
      <c r="B289" s="55" t="str">
        <f t="shared" si="17"/>
        <v>永春县</v>
      </c>
      <c r="C289" s="55"/>
      <c r="D289" s="55" t="s">
        <v>572</v>
      </c>
      <c r="E289" s="55" t="s">
        <v>815</v>
      </c>
      <c r="F289" s="55" t="s">
        <v>89</v>
      </c>
      <c r="G289" s="55"/>
      <c r="H289" s="55"/>
      <c r="I289" s="55">
        <v>249</v>
      </c>
      <c r="J289" s="55" t="s">
        <v>185</v>
      </c>
      <c r="K289" s="64" t="s">
        <v>314</v>
      </c>
      <c r="L289" s="55" t="s">
        <v>757</v>
      </c>
      <c r="M289" s="55">
        <v>10</v>
      </c>
      <c r="N289" s="55">
        <v>10</v>
      </c>
      <c r="O289" s="315">
        <f t="shared" si="20"/>
        <v>172.5789</v>
      </c>
      <c r="P289" s="54"/>
      <c r="Q289" s="54"/>
      <c r="R289" s="55"/>
    </row>
    <row r="290" spans="1:18" ht="14.25">
      <c r="A290" s="55">
        <v>263</v>
      </c>
      <c r="B290" s="55" t="str">
        <f t="shared" si="17"/>
        <v>永春县</v>
      </c>
      <c r="C290" s="55"/>
      <c r="D290" s="55" t="s">
        <v>573</v>
      </c>
      <c r="E290" s="55" t="s">
        <v>815</v>
      </c>
      <c r="F290" s="55" t="s">
        <v>89</v>
      </c>
      <c r="G290" s="55"/>
      <c r="H290" s="55"/>
      <c r="I290" s="55">
        <v>18</v>
      </c>
      <c r="J290" s="55" t="s">
        <v>185</v>
      </c>
      <c r="K290" s="64" t="s">
        <v>175</v>
      </c>
      <c r="L290" s="55" t="s">
        <v>757</v>
      </c>
      <c r="M290" s="55">
        <v>5</v>
      </c>
      <c r="N290" s="55">
        <v>5</v>
      </c>
      <c r="O290" s="315">
        <f t="shared" si="20"/>
        <v>86.28945</v>
      </c>
      <c r="P290" s="54"/>
      <c r="Q290" s="54"/>
      <c r="R290" s="55"/>
    </row>
    <row r="291" spans="1:18" ht="14.25">
      <c r="A291" s="55">
        <v>264</v>
      </c>
      <c r="B291" s="55" t="str">
        <f t="shared" si="17"/>
        <v>永春县</v>
      </c>
      <c r="C291" s="55"/>
      <c r="D291" s="55" t="s">
        <v>824</v>
      </c>
      <c r="E291" s="55" t="s">
        <v>815</v>
      </c>
      <c r="F291" s="55" t="s">
        <v>89</v>
      </c>
      <c r="G291" s="55"/>
      <c r="H291" s="55"/>
      <c r="I291" s="55">
        <v>764</v>
      </c>
      <c r="J291" s="55" t="s">
        <v>185</v>
      </c>
      <c r="K291" s="64" t="s">
        <v>314</v>
      </c>
      <c r="L291" s="55" t="s">
        <v>757</v>
      </c>
      <c r="M291" s="55">
        <v>10</v>
      </c>
      <c r="N291" s="55">
        <v>10</v>
      </c>
      <c r="O291" s="315">
        <f t="shared" si="20"/>
        <v>172.5789</v>
      </c>
      <c r="P291" s="54"/>
      <c r="Q291" s="54"/>
      <c r="R291" s="55"/>
    </row>
    <row r="292" spans="1:18" ht="14.25">
      <c r="A292" s="55">
        <v>265</v>
      </c>
      <c r="B292" s="55" t="str">
        <f t="shared" si="17"/>
        <v>永春县</v>
      </c>
      <c r="C292" s="55"/>
      <c r="D292" s="55" t="s">
        <v>825</v>
      </c>
      <c r="E292" s="55" t="s">
        <v>815</v>
      </c>
      <c r="F292" s="55" t="s">
        <v>89</v>
      </c>
      <c r="G292" s="55"/>
      <c r="H292" s="55"/>
      <c r="I292" s="55">
        <v>1148</v>
      </c>
      <c r="J292" s="55" t="s">
        <v>185</v>
      </c>
      <c r="K292" s="64" t="s">
        <v>314</v>
      </c>
      <c r="L292" s="55" t="s">
        <v>757</v>
      </c>
      <c r="M292" s="55">
        <v>10</v>
      </c>
      <c r="N292" s="55">
        <v>10</v>
      </c>
      <c r="O292" s="315">
        <f t="shared" si="20"/>
        <v>172.5789</v>
      </c>
      <c r="P292" s="54"/>
      <c r="Q292" s="54"/>
      <c r="R292" s="55"/>
    </row>
    <row r="293" spans="1:18" ht="14.25">
      <c r="A293" s="55">
        <v>266</v>
      </c>
      <c r="B293" s="55" t="str">
        <f t="shared" si="17"/>
        <v>永春县</v>
      </c>
      <c r="C293" s="55"/>
      <c r="D293" s="55" t="s">
        <v>826</v>
      </c>
      <c r="E293" s="74" t="s">
        <v>827</v>
      </c>
      <c r="F293" s="55" t="s">
        <v>89</v>
      </c>
      <c r="G293" s="55"/>
      <c r="H293" s="55"/>
      <c r="I293" s="55">
        <v>224</v>
      </c>
      <c r="J293" s="55" t="s">
        <v>185</v>
      </c>
      <c r="K293" s="64" t="s">
        <v>175</v>
      </c>
      <c r="L293" s="55" t="s">
        <v>757</v>
      </c>
      <c r="M293" s="55">
        <v>5</v>
      </c>
      <c r="N293" s="55">
        <v>5</v>
      </c>
      <c r="O293" s="54">
        <v>141</v>
      </c>
      <c r="P293" s="54"/>
      <c r="Q293" s="54"/>
      <c r="R293" s="55"/>
    </row>
    <row r="294" spans="1:18" ht="15">
      <c r="A294" s="55">
        <v>267</v>
      </c>
      <c r="B294" s="55" t="str">
        <f t="shared" si="17"/>
        <v>安溪县</v>
      </c>
      <c r="C294" s="313"/>
      <c r="D294" s="55" t="s">
        <v>828</v>
      </c>
      <c r="E294" s="55" t="s">
        <v>829</v>
      </c>
      <c r="F294" s="55" t="s">
        <v>164</v>
      </c>
      <c r="G294" s="54"/>
      <c r="H294" s="54"/>
      <c r="I294" s="55">
        <v>3</v>
      </c>
      <c r="J294" s="55" t="s">
        <v>130</v>
      </c>
      <c r="K294" s="64" t="s">
        <v>139</v>
      </c>
      <c r="L294" s="55" t="s">
        <v>757</v>
      </c>
      <c r="M294" s="55">
        <v>2.5</v>
      </c>
      <c r="N294" s="55">
        <v>2.5</v>
      </c>
      <c r="O294" s="54">
        <v>374.05</v>
      </c>
      <c r="P294" s="54"/>
      <c r="Q294" s="54"/>
      <c r="R294" s="55"/>
    </row>
    <row r="295" spans="1:18" ht="22.5">
      <c r="A295" s="55">
        <v>268</v>
      </c>
      <c r="B295" s="55" t="str">
        <f t="shared" si="17"/>
        <v>德化县</v>
      </c>
      <c r="C295" s="313"/>
      <c r="D295" s="55" t="s">
        <v>830</v>
      </c>
      <c r="E295" s="55" t="s">
        <v>829</v>
      </c>
      <c r="F295" s="55" t="s">
        <v>164</v>
      </c>
      <c r="G295" s="54"/>
      <c r="H295" s="54"/>
      <c r="I295" s="55">
        <v>1</v>
      </c>
      <c r="J295" s="54" t="s">
        <v>134</v>
      </c>
      <c r="K295" s="64"/>
      <c r="L295" s="54"/>
      <c r="M295" s="55"/>
      <c r="N295" s="54"/>
      <c r="O295" s="54"/>
      <c r="P295" s="54"/>
      <c r="Q295" s="54"/>
      <c r="R295" s="55"/>
    </row>
    <row r="296" spans="1:18" ht="15">
      <c r="A296" s="55">
        <v>269</v>
      </c>
      <c r="B296" s="55" t="str">
        <f t="shared" si="17"/>
        <v>惠安县</v>
      </c>
      <c r="C296" s="313"/>
      <c r="D296" s="55" t="s">
        <v>831</v>
      </c>
      <c r="E296" s="55" t="s">
        <v>829</v>
      </c>
      <c r="F296" s="55" t="s">
        <v>164</v>
      </c>
      <c r="G296" s="54"/>
      <c r="H296" s="54"/>
      <c r="I296" s="55">
        <v>2</v>
      </c>
      <c r="J296" s="55" t="s">
        <v>130</v>
      </c>
      <c r="K296" s="64" t="s">
        <v>139</v>
      </c>
      <c r="L296" s="55" t="s">
        <v>757</v>
      </c>
      <c r="M296" s="55">
        <v>0.6</v>
      </c>
      <c r="N296" s="54">
        <v>0.73</v>
      </c>
      <c r="O296" s="54">
        <f aca="true" t="shared" si="21" ref="O296:O300">149.62*N296</f>
        <v>109.2226</v>
      </c>
      <c r="P296" s="54"/>
      <c r="Q296" s="54"/>
      <c r="R296" s="55"/>
    </row>
    <row r="297" spans="1:18" ht="15">
      <c r="A297" s="55">
        <v>270</v>
      </c>
      <c r="B297" s="55" t="s">
        <v>832</v>
      </c>
      <c r="C297" s="313"/>
      <c r="D297" s="62" t="s">
        <v>579</v>
      </c>
      <c r="E297" s="55" t="s">
        <v>829</v>
      </c>
      <c r="F297" s="55" t="s">
        <v>164</v>
      </c>
      <c r="G297" s="54"/>
      <c r="H297" s="54"/>
      <c r="I297" s="55">
        <v>3</v>
      </c>
      <c r="J297" s="55" t="s">
        <v>130</v>
      </c>
      <c r="K297" s="64" t="s">
        <v>139</v>
      </c>
      <c r="L297" s="55" t="s">
        <v>757</v>
      </c>
      <c r="M297" s="55">
        <v>2.5</v>
      </c>
      <c r="N297" s="54">
        <v>2.5</v>
      </c>
      <c r="O297" s="326">
        <f t="shared" si="21"/>
        <v>374.05</v>
      </c>
      <c r="P297" s="54"/>
      <c r="Q297" s="54"/>
      <c r="R297" s="55"/>
    </row>
    <row r="298" spans="1:18" ht="15">
      <c r="A298" s="55">
        <v>271</v>
      </c>
      <c r="B298" s="55" t="s">
        <v>833</v>
      </c>
      <c r="C298" s="313"/>
      <c r="D298" s="62" t="s">
        <v>580</v>
      </c>
      <c r="E298" s="55" t="s">
        <v>829</v>
      </c>
      <c r="F298" s="55" t="s">
        <v>164</v>
      </c>
      <c r="G298" s="54"/>
      <c r="H298" s="54"/>
      <c r="I298" s="55">
        <v>2</v>
      </c>
      <c r="J298" s="55" t="s">
        <v>130</v>
      </c>
      <c r="K298" s="64" t="s">
        <v>139</v>
      </c>
      <c r="L298" s="55" t="s">
        <v>757</v>
      </c>
      <c r="M298" s="55">
        <v>2.4</v>
      </c>
      <c r="N298" s="55">
        <v>2.4</v>
      </c>
      <c r="O298" s="54">
        <f t="shared" si="21"/>
        <v>359.088</v>
      </c>
      <c r="P298" s="54"/>
      <c r="Q298" s="54"/>
      <c r="R298" s="55"/>
    </row>
    <row r="299" spans="1:18" ht="15">
      <c r="A299" s="55">
        <v>272</v>
      </c>
      <c r="B299" s="55" t="str">
        <f t="shared" si="17"/>
        <v>永春县</v>
      </c>
      <c r="C299" s="313"/>
      <c r="D299" s="55" t="s">
        <v>834</v>
      </c>
      <c r="E299" s="55" t="s">
        <v>829</v>
      </c>
      <c r="F299" s="55" t="s">
        <v>164</v>
      </c>
      <c r="G299" s="54"/>
      <c r="H299" s="54"/>
      <c r="I299" s="55">
        <v>2</v>
      </c>
      <c r="J299" s="55" t="s">
        <v>130</v>
      </c>
      <c r="K299" s="64" t="s">
        <v>139</v>
      </c>
      <c r="L299" s="55" t="s">
        <v>757</v>
      </c>
      <c r="M299" s="55">
        <v>0.5</v>
      </c>
      <c r="N299" s="55">
        <v>0.5</v>
      </c>
      <c r="O299" s="54">
        <f t="shared" si="21"/>
        <v>74.81</v>
      </c>
      <c r="P299" s="54"/>
      <c r="Q299" s="54"/>
      <c r="R299" s="55"/>
    </row>
    <row r="300" spans="1:18" ht="15">
      <c r="A300" s="55">
        <v>273</v>
      </c>
      <c r="B300" s="55" t="str">
        <f t="shared" si="17"/>
        <v>永春县</v>
      </c>
      <c r="C300" s="313"/>
      <c r="D300" s="55" t="s">
        <v>835</v>
      </c>
      <c r="E300" s="55" t="s">
        <v>829</v>
      </c>
      <c r="F300" s="55" t="s">
        <v>164</v>
      </c>
      <c r="G300" s="54"/>
      <c r="H300" s="54"/>
      <c r="I300" s="55">
        <v>1</v>
      </c>
      <c r="J300" s="55" t="s">
        <v>130</v>
      </c>
      <c r="K300" s="64" t="s">
        <v>139</v>
      </c>
      <c r="L300" s="55" t="s">
        <v>757</v>
      </c>
      <c r="M300" s="55">
        <v>0.5</v>
      </c>
      <c r="N300" s="55">
        <v>0.5</v>
      </c>
      <c r="O300" s="54">
        <f t="shared" si="21"/>
        <v>74.81</v>
      </c>
      <c r="P300" s="54"/>
      <c r="Q300" s="54"/>
      <c r="R300" s="55"/>
    </row>
    <row r="301" spans="1:18" ht="22.5">
      <c r="A301" s="55">
        <v>274</v>
      </c>
      <c r="B301" s="55" t="s">
        <v>619</v>
      </c>
      <c r="C301" s="313"/>
      <c r="D301" s="55" t="s">
        <v>583</v>
      </c>
      <c r="E301" s="55" t="s">
        <v>829</v>
      </c>
      <c r="F301" s="55" t="s">
        <v>164</v>
      </c>
      <c r="G301" s="54"/>
      <c r="H301" s="54"/>
      <c r="I301" s="55">
        <v>7</v>
      </c>
      <c r="J301" s="54" t="s">
        <v>134</v>
      </c>
      <c r="K301" s="54"/>
      <c r="L301" s="54"/>
      <c r="M301" s="55"/>
      <c r="N301" s="54"/>
      <c r="O301" s="54"/>
      <c r="P301" s="54"/>
      <c r="Q301" s="54"/>
      <c r="R301" s="55"/>
    </row>
    <row r="306" ht="14.25">
      <c r="I306" t="s">
        <v>217</v>
      </c>
    </row>
  </sheetData>
  <sheetProtection/>
  <mergeCells count="69">
    <mergeCell ref="A1:R1"/>
    <mergeCell ref="A32:A36"/>
    <mergeCell ref="A39:A40"/>
    <mergeCell ref="A47:A48"/>
    <mergeCell ref="A50:A51"/>
    <mergeCell ref="A52:A53"/>
    <mergeCell ref="A54:A56"/>
    <mergeCell ref="A57:A58"/>
    <mergeCell ref="A59:A61"/>
    <mergeCell ref="A63:A64"/>
    <mergeCell ref="A65:A66"/>
    <mergeCell ref="A67:A68"/>
    <mergeCell ref="A82:A83"/>
    <mergeCell ref="A91:A92"/>
    <mergeCell ref="A93:A95"/>
    <mergeCell ref="A120:A123"/>
    <mergeCell ref="A130:A131"/>
    <mergeCell ref="A134:A135"/>
    <mergeCell ref="B32:B36"/>
    <mergeCell ref="B39:B40"/>
    <mergeCell ref="B47:B48"/>
    <mergeCell ref="B50:B51"/>
    <mergeCell ref="B52:B53"/>
    <mergeCell ref="B54:B56"/>
    <mergeCell ref="B57:B58"/>
    <mergeCell ref="B59:B61"/>
    <mergeCell ref="B63:B64"/>
    <mergeCell ref="B65:B66"/>
    <mergeCell ref="B67:B68"/>
    <mergeCell ref="B82:B83"/>
    <mergeCell ref="B91:B92"/>
    <mergeCell ref="B93:B95"/>
    <mergeCell ref="B120:B123"/>
    <mergeCell ref="B130:B131"/>
    <mergeCell ref="B134:B135"/>
    <mergeCell ref="C32:C36"/>
    <mergeCell ref="C39:C40"/>
    <mergeCell ref="C47:C48"/>
    <mergeCell ref="C50:C51"/>
    <mergeCell ref="C52:C53"/>
    <mergeCell ref="C54:C56"/>
    <mergeCell ref="C57:C58"/>
    <mergeCell ref="C59:C61"/>
    <mergeCell ref="C63:C64"/>
    <mergeCell ref="C65:C66"/>
    <mergeCell ref="C67:C68"/>
    <mergeCell ref="C82:C83"/>
    <mergeCell ref="C91:C92"/>
    <mergeCell ref="C93:C95"/>
    <mergeCell ref="C120:C123"/>
    <mergeCell ref="C130:C131"/>
    <mergeCell ref="C134:C135"/>
    <mergeCell ref="D32:D36"/>
    <mergeCell ref="D39:D40"/>
    <mergeCell ref="D47:D48"/>
    <mergeCell ref="D50:D51"/>
    <mergeCell ref="D52:D53"/>
    <mergeCell ref="D54:D56"/>
    <mergeCell ref="D57:D58"/>
    <mergeCell ref="D59:D61"/>
    <mergeCell ref="D63:D64"/>
    <mergeCell ref="D65:D66"/>
    <mergeCell ref="D67:D68"/>
    <mergeCell ref="D82:D83"/>
    <mergeCell ref="D91:D92"/>
    <mergeCell ref="D93:D95"/>
    <mergeCell ref="D120:D123"/>
    <mergeCell ref="D130:D131"/>
    <mergeCell ref="D134:D1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48"/>
  <sheetViews>
    <sheetView workbookViewId="0" topLeftCell="A1">
      <selection activeCell="C48" sqref="C48"/>
    </sheetView>
  </sheetViews>
  <sheetFormatPr defaultColWidth="8.75390625" defaultRowHeight="14.25"/>
  <cols>
    <col min="1" max="1" width="4.875" style="289" customWidth="1"/>
    <col min="2" max="2" width="15.875" style="289" bestFit="1" customWidth="1"/>
    <col min="3" max="3" width="24.375" style="289" customWidth="1"/>
    <col min="4" max="4" width="8.50390625" style="289" bestFit="1" customWidth="1"/>
    <col min="5" max="5" width="18.375" style="289" customWidth="1"/>
    <col min="6" max="6" width="5.00390625" style="289" bestFit="1" customWidth="1"/>
    <col min="7" max="7" width="6.75390625" style="289" customWidth="1"/>
    <col min="8" max="8" width="6.75390625" style="289" bestFit="1" customWidth="1"/>
    <col min="9" max="9" width="8.50390625" style="289" bestFit="1" customWidth="1"/>
    <col min="10" max="10" width="9.50390625" style="289" bestFit="1" customWidth="1"/>
    <col min="11" max="11" width="28.875" style="290" bestFit="1" customWidth="1"/>
    <col min="12" max="12" width="8.50390625" style="170" bestFit="1" customWidth="1"/>
    <col min="13" max="13" width="6.00390625" style="289" bestFit="1" customWidth="1"/>
    <col min="14" max="14" width="5.00390625" style="289" bestFit="1" customWidth="1"/>
    <col min="15" max="16384" width="8.75390625" style="289" customWidth="1"/>
  </cols>
  <sheetData>
    <row r="1" spans="1:14" ht="12">
      <c r="A1" s="291" t="s">
        <v>836</v>
      </c>
      <c r="B1" s="291"/>
      <c r="C1" s="291"/>
      <c r="D1" s="291"/>
      <c r="E1" s="291"/>
      <c r="F1" s="291"/>
      <c r="G1" s="291"/>
      <c r="H1" s="291"/>
      <c r="I1" s="291"/>
      <c r="J1" s="291"/>
      <c r="K1" s="291"/>
      <c r="L1" s="291"/>
      <c r="M1" s="291"/>
      <c r="N1" s="291"/>
    </row>
    <row r="2" spans="1:15" ht="35.25">
      <c r="A2" s="292" t="s">
        <v>837</v>
      </c>
      <c r="B2" s="293" t="s">
        <v>838</v>
      </c>
      <c r="C2" s="293" t="s">
        <v>839</v>
      </c>
      <c r="D2" s="292" t="s">
        <v>840</v>
      </c>
      <c r="E2" s="293" t="s">
        <v>841</v>
      </c>
      <c r="F2" s="292" t="s">
        <v>842</v>
      </c>
      <c r="G2" s="292" t="s">
        <v>843</v>
      </c>
      <c r="H2" s="292" t="s">
        <v>844</v>
      </c>
      <c r="I2" s="292" t="s">
        <v>845</v>
      </c>
      <c r="J2" s="293" t="s">
        <v>846</v>
      </c>
      <c r="K2" s="293" t="s">
        <v>847</v>
      </c>
      <c r="L2" s="292" t="s">
        <v>848</v>
      </c>
      <c r="M2" s="292" t="s">
        <v>849</v>
      </c>
      <c r="N2" s="292" t="s">
        <v>850</v>
      </c>
      <c r="O2" s="290"/>
    </row>
    <row r="3" spans="1:14" s="287" customFormat="1" ht="24">
      <c r="A3" s="11">
        <v>1</v>
      </c>
      <c r="B3" s="294" t="s">
        <v>851</v>
      </c>
      <c r="C3" s="295" t="s">
        <v>852</v>
      </c>
      <c r="D3" s="91" t="s">
        <v>853</v>
      </c>
      <c r="E3" s="295" t="s">
        <v>854</v>
      </c>
      <c r="F3" s="66" t="s">
        <v>166</v>
      </c>
      <c r="G3" s="66">
        <v>22001</v>
      </c>
      <c r="H3" s="66" t="s">
        <v>174</v>
      </c>
      <c r="I3" s="66">
        <v>1.75</v>
      </c>
      <c r="J3" s="66" t="s">
        <v>855</v>
      </c>
      <c r="K3" s="66" t="s">
        <v>856</v>
      </c>
      <c r="L3" s="305" t="s">
        <v>857</v>
      </c>
      <c r="M3" s="305" t="s">
        <v>858</v>
      </c>
      <c r="N3" s="306"/>
    </row>
    <row r="4" spans="1:14" ht="60">
      <c r="A4" s="11">
        <v>2</v>
      </c>
      <c r="B4" s="296" t="s">
        <v>859</v>
      </c>
      <c r="C4" s="297" t="s">
        <v>860</v>
      </c>
      <c r="D4" s="91" t="s">
        <v>861</v>
      </c>
      <c r="E4" s="297" t="s">
        <v>862</v>
      </c>
      <c r="F4" s="55" t="s">
        <v>166</v>
      </c>
      <c r="G4" s="55">
        <v>22001</v>
      </c>
      <c r="H4" s="55" t="s">
        <v>174</v>
      </c>
      <c r="I4" s="55">
        <v>31.65</v>
      </c>
      <c r="J4" s="55" t="s">
        <v>863</v>
      </c>
      <c r="K4" s="55" t="s">
        <v>864</v>
      </c>
      <c r="L4" s="264" t="s">
        <v>865</v>
      </c>
      <c r="M4" s="264" t="s">
        <v>858</v>
      </c>
      <c r="N4" s="69"/>
    </row>
    <row r="5" spans="1:14" s="287" customFormat="1" ht="36">
      <c r="A5" s="11">
        <v>3</v>
      </c>
      <c r="B5" s="296" t="s">
        <v>866</v>
      </c>
      <c r="C5" s="297" t="s">
        <v>867</v>
      </c>
      <c r="D5" s="91" t="s">
        <v>868</v>
      </c>
      <c r="E5" s="297" t="s">
        <v>869</v>
      </c>
      <c r="F5" s="55" t="s">
        <v>166</v>
      </c>
      <c r="G5" s="55">
        <v>32006</v>
      </c>
      <c r="H5" s="55" t="s">
        <v>240</v>
      </c>
      <c r="I5" s="55">
        <v>5.63</v>
      </c>
      <c r="J5" s="55" t="s">
        <v>870</v>
      </c>
      <c r="K5" s="57" t="s">
        <v>871</v>
      </c>
      <c r="L5" s="264" t="s">
        <v>872</v>
      </c>
      <c r="M5" s="264" t="s">
        <v>858</v>
      </c>
      <c r="N5" s="69"/>
    </row>
    <row r="6" spans="1:14" ht="96">
      <c r="A6" s="11">
        <v>4</v>
      </c>
      <c r="B6" s="298" t="s">
        <v>873</v>
      </c>
      <c r="C6" s="297" t="s">
        <v>874</v>
      </c>
      <c r="D6" s="91" t="s">
        <v>875</v>
      </c>
      <c r="E6" s="297" t="s">
        <v>876</v>
      </c>
      <c r="F6" s="55" t="s">
        <v>877</v>
      </c>
      <c r="G6" s="55">
        <v>83906</v>
      </c>
      <c r="H6" s="55" t="s">
        <v>75</v>
      </c>
      <c r="I6" s="55">
        <v>16.12</v>
      </c>
      <c r="J6" s="55" t="s">
        <v>878</v>
      </c>
      <c r="K6" s="55" t="s">
        <v>879</v>
      </c>
      <c r="L6" s="264" t="s">
        <v>880</v>
      </c>
      <c r="M6" s="264" t="s">
        <v>881</v>
      </c>
      <c r="N6" s="69"/>
    </row>
    <row r="7" spans="1:14" ht="36">
      <c r="A7" s="11">
        <v>5</v>
      </c>
      <c r="B7" s="298" t="s">
        <v>882</v>
      </c>
      <c r="C7" s="297" t="s">
        <v>883</v>
      </c>
      <c r="D7" s="91" t="s">
        <v>884</v>
      </c>
      <c r="E7" s="297" t="s">
        <v>885</v>
      </c>
      <c r="F7" s="55" t="s">
        <v>886</v>
      </c>
      <c r="G7" s="55">
        <v>11001</v>
      </c>
      <c r="H7" s="55" t="s">
        <v>887</v>
      </c>
      <c r="I7" s="55">
        <v>14.36</v>
      </c>
      <c r="J7" s="55" t="s">
        <v>888</v>
      </c>
      <c r="K7" s="55" t="s">
        <v>889</v>
      </c>
      <c r="L7" s="264" t="s">
        <v>890</v>
      </c>
      <c r="M7" s="264" t="s">
        <v>858</v>
      </c>
      <c r="N7" s="69"/>
    </row>
    <row r="8" spans="1:14" ht="36">
      <c r="A8" s="11">
        <v>6</v>
      </c>
      <c r="B8" s="296" t="s">
        <v>891</v>
      </c>
      <c r="C8" s="297" t="s">
        <v>892</v>
      </c>
      <c r="D8" s="91" t="s">
        <v>893</v>
      </c>
      <c r="E8" s="297" t="s">
        <v>894</v>
      </c>
      <c r="F8" s="55" t="s">
        <v>166</v>
      </c>
      <c r="G8" s="55">
        <v>12050</v>
      </c>
      <c r="H8" s="55" t="s">
        <v>35</v>
      </c>
      <c r="I8" s="55">
        <v>0.39</v>
      </c>
      <c r="J8" s="55" t="s">
        <v>895</v>
      </c>
      <c r="K8" s="55" t="s">
        <v>896</v>
      </c>
      <c r="L8" s="264" t="s">
        <v>897</v>
      </c>
      <c r="M8" s="264" t="s">
        <v>858</v>
      </c>
      <c r="N8" s="69"/>
    </row>
    <row r="9" spans="1:14" ht="36">
      <c r="A9" s="11">
        <v>7</v>
      </c>
      <c r="B9" s="296" t="s">
        <v>898</v>
      </c>
      <c r="C9" s="297" t="s">
        <v>892</v>
      </c>
      <c r="D9" s="91" t="s">
        <v>899</v>
      </c>
      <c r="E9" s="297" t="s">
        <v>900</v>
      </c>
      <c r="F9" s="55" t="s">
        <v>166</v>
      </c>
      <c r="G9" s="55">
        <v>12050</v>
      </c>
      <c r="H9" s="55" t="s">
        <v>35</v>
      </c>
      <c r="I9" s="55">
        <v>1.75</v>
      </c>
      <c r="J9" s="55" t="s">
        <v>895</v>
      </c>
      <c r="K9" s="55" t="s">
        <v>901</v>
      </c>
      <c r="L9" s="264" t="s">
        <v>897</v>
      </c>
      <c r="M9" s="264" t="s">
        <v>858</v>
      </c>
      <c r="N9" s="69"/>
    </row>
    <row r="10" spans="1:14" s="287" customFormat="1" ht="60">
      <c r="A10" s="11">
        <v>8</v>
      </c>
      <c r="B10" s="298" t="s">
        <v>902</v>
      </c>
      <c r="C10" s="297" t="s">
        <v>903</v>
      </c>
      <c r="D10" s="91" t="s">
        <v>904</v>
      </c>
      <c r="E10" s="297" t="s">
        <v>905</v>
      </c>
      <c r="F10" s="264" t="s">
        <v>886</v>
      </c>
      <c r="G10" s="299">
        <v>22001</v>
      </c>
      <c r="H10" s="55" t="s">
        <v>174</v>
      </c>
      <c r="I10" s="299">
        <v>12.79</v>
      </c>
      <c r="J10" s="264" t="s">
        <v>878</v>
      </c>
      <c r="K10" s="264" t="s">
        <v>906</v>
      </c>
      <c r="L10" s="264" t="s">
        <v>907</v>
      </c>
      <c r="M10" s="264" t="s">
        <v>881</v>
      </c>
      <c r="N10" s="69"/>
    </row>
    <row r="11" spans="1:14" s="287" customFormat="1" ht="72">
      <c r="A11" s="11">
        <v>9</v>
      </c>
      <c r="B11" s="298" t="s">
        <v>908</v>
      </c>
      <c r="C11" s="297" t="s">
        <v>903</v>
      </c>
      <c r="D11" s="91" t="s">
        <v>909</v>
      </c>
      <c r="E11" s="297" t="s">
        <v>910</v>
      </c>
      <c r="F11" s="264" t="s">
        <v>877</v>
      </c>
      <c r="G11" s="299">
        <v>22001</v>
      </c>
      <c r="H11" s="55" t="s">
        <v>38</v>
      </c>
      <c r="I11" s="299">
        <v>14.75</v>
      </c>
      <c r="J11" s="264" t="s">
        <v>888</v>
      </c>
      <c r="K11" s="55" t="s">
        <v>911</v>
      </c>
      <c r="L11" s="264" t="s">
        <v>907</v>
      </c>
      <c r="M11" s="264" t="s">
        <v>858</v>
      </c>
      <c r="N11" s="69"/>
    </row>
    <row r="12" spans="1:14" ht="48">
      <c r="A12" s="11">
        <v>10</v>
      </c>
      <c r="B12" s="298" t="s">
        <v>912</v>
      </c>
      <c r="C12" s="297" t="s">
        <v>883</v>
      </c>
      <c r="D12" s="91" t="s">
        <v>913</v>
      </c>
      <c r="E12" s="297" t="s">
        <v>914</v>
      </c>
      <c r="F12" s="55" t="s">
        <v>886</v>
      </c>
      <c r="G12" s="55">
        <v>22001</v>
      </c>
      <c r="H12" s="55" t="s">
        <v>174</v>
      </c>
      <c r="I12" s="55">
        <v>12.04</v>
      </c>
      <c r="J12" s="55" t="s">
        <v>863</v>
      </c>
      <c r="K12" s="55" t="s">
        <v>915</v>
      </c>
      <c r="L12" s="264" t="s">
        <v>916</v>
      </c>
      <c r="M12" s="264" t="s">
        <v>858</v>
      </c>
      <c r="N12" s="69"/>
    </row>
    <row r="13" spans="1:14" ht="72">
      <c r="A13" s="11">
        <v>11</v>
      </c>
      <c r="C13" s="300" t="s">
        <v>917</v>
      </c>
      <c r="D13" s="91" t="s">
        <v>918</v>
      </c>
      <c r="E13" s="297" t="s">
        <v>919</v>
      </c>
      <c r="F13" s="55" t="s">
        <v>886</v>
      </c>
      <c r="G13" s="55">
        <v>11001</v>
      </c>
      <c r="H13" s="55" t="s">
        <v>887</v>
      </c>
      <c r="I13" s="55">
        <v>47.94</v>
      </c>
      <c r="J13" s="55" t="s">
        <v>920</v>
      </c>
      <c r="K13" s="307" t="s">
        <v>921</v>
      </c>
      <c r="L13" s="264"/>
      <c r="M13" s="264"/>
      <c r="N13" s="69"/>
    </row>
    <row r="14" spans="1:14" ht="48">
      <c r="A14" s="11">
        <v>12</v>
      </c>
      <c r="B14" s="301">
        <v>3500000610178</v>
      </c>
      <c r="C14" s="297" t="s">
        <v>922</v>
      </c>
      <c r="D14" s="91" t="s">
        <v>923</v>
      </c>
      <c r="E14" s="297" t="s">
        <v>924</v>
      </c>
      <c r="F14" s="55" t="s">
        <v>166</v>
      </c>
      <c r="G14" s="55" t="s">
        <v>925</v>
      </c>
      <c r="H14" s="55" t="s">
        <v>926</v>
      </c>
      <c r="I14" s="55">
        <v>17.28</v>
      </c>
      <c r="J14" s="55" t="s">
        <v>863</v>
      </c>
      <c r="K14" s="307" t="s">
        <v>927</v>
      </c>
      <c r="L14" s="264" t="s">
        <v>928</v>
      </c>
      <c r="M14" s="264" t="s">
        <v>881</v>
      </c>
      <c r="N14" s="69"/>
    </row>
    <row r="15" spans="1:14" ht="24">
      <c r="A15" s="11">
        <v>13</v>
      </c>
      <c r="B15" s="298"/>
      <c r="C15" s="297" t="s">
        <v>929</v>
      </c>
      <c r="D15" s="91" t="s">
        <v>930</v>
      </c>
      <c r="E15" s="297" t="s">
        <v>931</v>
      </c>
      <c r="F15" s="55" t="s">
        <v>166</v>
      </c>
      <c r="G15" s="55" t="s">
        <v>925</v>
      </c>
      <c r="H15" s="55" t="s">
        <v>926</v>
      </c>
      <c r="I15" s="55">
        <v>32.67</v>
      </c>
      <c r="J15" s="55" t="s">
        <v>932</v>
      </c>
      <c r="K15" s="307" t="s">
        <v>933</v>
      </c>
      <c r="L15" s="264" t="s">
        <v>934</v>
      </c>
      <c r="M15" s="264" t="s">
        <v>881</v>
      </c>
      <c r="N15" s="69"/>
    </row>
    <row r="16" spans="1:14" ht="24">
      <c r="A16" s="11">
        <v>14</v>
      </c>
      <c r="B16" s="301">
        <v>3500000732317</v>
      </c>
      <c r="C16" s="297" t="s">
        <v>935</v>
      </c>
      <c r="D16" s="91" t="s">
        <v>936</v>
      </c>
      <c r="E16" s="297" t="s">
        <v>937</v>
      </c>
      <c r="F16" s="55" t="s">
        <v>166</v>
      </c>
      <c r="G16" s="55" t="s">
        <v>925</v>
      </c>
      <c r="H16" s="55" t="s">
        <v>926</v>
      </c>
      <c r="I16" s="55">
        <v>8.16</v>
      </c>
      <c r="J16" s="55" t="s">
        <v>938</v>
      </c>
      <c r="K16" s="307" t="s">
        <v>939</v>
      </c>
      <c r="L16" s="264" t="s">
        <v>940</v>
      </c>
      <c r="M16" s="264" t="s">
        <v>881</v>
      </c>
      <c r="N16" s="69"/>
    </row>
    <row r="17" spans="1:14" ht="24">
      <c r="A17" s="11">
        <v>15</v>
      </c>
      <c r="B17" s="301">
        <v>3500000720166</v>
      </c>
      <c r="C17" s="297" t="s">
        <v>941</v>
      </c>
      <c r="D17" s="91" t="s">
        <v>942</v>
      </c>
      <c r="E17" s="297" t="s">
        <v>943</v>
      </c>
      <c r="F17" s="55" t="s">
        <v>152</v>
      </c>
      <c r="G17" s="55" t="s">
        <v>925</v>
      </c>
      <c r="H17" s="55" t="s">
        <v>926</v>
      </c>
      <c r="I17" s="55">
        <v>9.51</v>
      </c>
      <c r="J17" s="55" t="s">
        <v>863</v>
      </c>
      <c r="K17" s="307" t="s">
        <v>944</v>
      </c>
      <c r="L17" s="264" t="s">
        <v>945</v>
      </c>
      <c r="M17" s="264" t="s">
        <v>881</v>
      </c>
      <c r="N17" s="69"/>
    </row>
    <row r="18" spans="1:14" ht="300">
      <c r="A18" s="11">
        <v>16</v>
      </c>
      <c r="B18" s="302" t="s">
        <v>946</v>
      </c>
      <c r="C18" s="303" t="s">
        <v>947</v>
      </c>
      <c r="D18" s="91" t="s">
        <v>948</v>
      </c>
      <c r="E18" s="84" t="s">
        <v>949</v>
      </c>
      <c r="F18" s="84" t="s">
        <v>157</v>
      </c>
      <c r="G18" s="271">
        <v>84913</v>
      </c>
      <c r="H18" s="84" t="s">
        <v>950</v>
      </c>
      <c r="I18" s="84">
        <v>2.05</v>
      </c>
      <c r="J18" s="84" t="s">
        <v>878</v>
      </c>
      <c r="K18" s="84" t="s">
        <v>951</v>
      </c>
      <c r="L18" s="84" t="s">
        <v>907</v>
      </c>
      <c r="M18" s="84" t="s">
        <v>881</v>
      </c>
      <c r="N18" s="69"/>
    </row>
    <row r="19" spans="1:14" s="287" customFormat="1" ht="144">
      <c r="A19" s="11">
        <v>17</v>
      </c>
      <c r="B19" s="298" t="s">
        <v>952</v>
      </c>
      <c r="C19" s="297" t="s">
        <v>953</v>
      </c>
      <c r="D19" s="55" t="s">
        <v>954</v>
      </c>
      <c r="E19" s="297" t="s">
        <v>955</v>
      </c>
      <c r="F19" s="55" t="s">
        <v>166</v>
      </c>
      <c r="G19" s="55">
        <v>42201</v>
      </c>
      <c r="H19" s="55" t="s">
        <v>256</v>
      </c>
      <c r="I19" s="55">
        <v>13.93</v>
      </c>
      <c r="J19" s="55" t="s">
        <v>956</v>
      </c>
      <c r="K19" s="55" t="s">
        <v>957</v>
      </c>
      <c r="L19" s="55" t="s">
        <v>958</v>
      </c>
      <c r="M19" s="264" t="s">
        <v>858</v>
      </c>
      <c r="N19" s="69"/>
    </row>
    <row r="20" spans="1:14" ht="96">
      <c r="A20" s="11">
        <v>18</v>
      </c>
      <c r="B20" s="298" t="s">
        <v>959</v>
      </c>
      <c r="C20" s="297" t="s">
        <v>953</v>
      </c>
      <c r="D20" s="55" t="s">
        <v>960</v>
      </c>
      <c r="E20" s="297" t="s">
        <v>961</v>
      </c>
      <c r="F20" s="55" t="s">
        <v>166</v>
      </c>
      <c r="G20" s="55">
        <v>42201</v>
      </c>
      <c r="H20" s="55" t="s">
        <v>256</v>
      </c>
      <c r="I20" s="55">
        <v>6.6</v>
      </c>
      <c r="J20" s="55" t="s">
        <v>962</v>
      </c>
      <c r="K20" s="55" t="s">
        <v>963</v>
      </c>
      <c r="L20" s="55" t="s">
        <v>964</v>
      </c>
      <c r="M20" s="264" t="s">
        <v>858</v>
      </c>
      <c r="N20" s="69"/>
    </row>
    <row r="21" spans="1:14" s="287" customFormat="1" ht="60">
      <c r="A21" s="11">
        <v>19</v>
      </c>
      <c r="B21" s="298" t="s">
        <v>965</v>
      </c>
      <c r="C21" s="297" t="s">
        <v>966</v>
      </c>
      <c r="D21" s="55" t="s">
        <v>967</v>
      </c>
      <c r="E21" s="297" t="s">
        <v>968</v>
      </c>
      <c r="F21" s="55" t="s">
        <v>152</v>
      </c>
      <c r="G21" s="55">
        <v>42201</v>
      </c>
      <c r="H21" s="55" t="s">
        <v>256</v>
      </c>
      <c r="I21" s="55">
        <v>1.56</v>
      </c>
      <c r="J21" s="55" t="s">
        <v>969</v>
      </c>
      <c r="K21" s="55" t="s">
        <v>970</v>
      </c>
      <c r="L21" s="55" t="s">
        <v>971</v>
      </c>
      <c r="M21" s="264" t="s">
        <v>858</v>
      </c>
      <c r="N21" s="69"/>
    </row>
    <row r="22" spans="1:14" ht="156">
      <c r="A22" s="11">
        <v>20</v>
      </c>
      <c r="B22" s="298" t="s">
        <v>972</v>
      </c>
      <c r="C22" s="297" t="s">
        <v>973</v>
      </c>
      <c r="D22" s="55" t="s">
        <v>974</v>
      </c>
      <c r="E22" s="297" t="s">
        <v>975</v>
      </c>
      <c r="F22" s="55" t="s">
        <v>166</v>
      </c>
      <c r="G22" s="55">
        <v>42201</v>
      </c>
      <c r="H22" s="55" t="s">
        <v>256</v>
      </c>
      <c r="I22" s="55">
        <v>8.29</v>
      </c>
      <c r="J22" s="55" t="s">
        <v>976</v>
      </c>
      <c r="K22" s="57" t="s">
        <v>977</v>
      </c>
      <c r="L22" s="55" t="s">
        <v>978</v>
      </c>
      <c r="M22" s="264" t="s">
        <v>858</v>
      </c>
      <c r="N22" s="69"/>
    </row>
    <row r="23" spans="1:14" ht="36">
      <c r="A23" s="11">
        <v>21</v>
      </c>
      <c r="B23" s="298" t="s">
        <v>979</v>
      </c>
      <c r="C23" s="297" t="s">
        <v>980</v>
      </c>
      <c r="D23" s="55" t="s">
        <v>981</v>
      </c>
      <c r="E23" s="297" t="s">
        <v>982</v>
      </c>
      <c r="F23" s="55" t="s">
        <v>166</v>
      </c>
      <c r="G23" s="55">
        <v>42201</v>
      </c>
      <c r="H23" s="55" t="s">
        <v>256</v>
      </c>
      <c r="I23" s="55">
        <v>3.28</v>
      </c>
      <c r="J23" s="55" t="s">
        <v>983</v>
      </c>
      <c r="K23" s="55" t="s">
        <v>984</v>
      </c>
      <c r="L23" s="55" t="s">
        <v>985</v>
      </c>
      <c r="M23" s="264" t="s">
        <v>858</v>
      </c>
      <c r="N23" s="69"/>
    </row>
    <row r="24" spans="1:14" s="287" customFormat="1" ht="36">
      <c r="A24" s="11">
        <v>22</v>
      </c>
      <c r="B24" s="298" t="s">
        <v>986</v>
      </c>
      <c r="C24" s="297" t="s">
        <v>987</v>
      </c>
      <c r="D24" s="55" t="s">
        <v>988</v>
      </c>
      <c r="E24" s="297" t="s">
        <v>989</v>
      </c>
      <c r="F24" s="55" t="s">
        <v>152</v>
      </c>
      <c r="G24" s="55">
        <v>42201</v>
      </c>
      <c r="H24" s="55" t="s">
        <v>256</v>
      </c>
      <c r="I24" s="55">
        <v>1.55</v>
      </c>
      <c r="J24" s="55" t="s">
        <v>969</v>
      </c>
      <c r="K24" s="55" t="s">
        <v>990</v>
      </c>
      <c r="L24" s="55" t="s">
        <v>991</v>
      </c>
      <c r="M24" s="264" t="s">
        <v>858</v>
      </c>
      <c r="N24" s="69"/>
    </row>
    <row r="25" spans="1:14" ht="144">
      <c r="A25" s="11">
        <v>23</v>
      </c>
      <c r="B25" s="298" t="s">
        <v>992</v>
      </c>
      <c r="C25" s="297" t="s">
        <v>987</v>
      </c>
      <c r="D25" s="55" t="s">
        <v>993</v>
      </c>
      <c r="E25" s="297" t="s">
        <v>994</v>
      </c>
      <c r="F25" s="55" t="s">
        <v>166</v>
      </c>
      <c r="G25" s="55">
        <v>42201</v>
      </c>
      <c r="H25" s="55" t="s">
        <v>256</v>
      </c>
      <c r="I25" s="55">
        <v>6.95</v>
      </c>
      <c r="J25" s="55" t="s">
        <v>976</v>
      </c>
      <c r="K25" s="55" t="s">
        <v>995</v>
      </c>
      <c r="L25" s="55" t="s">
        <v>996</v>
      </c>
      <c r="M25" s="264" t="s">
        <v>858</v>
      </c>
      <c r="N25" s="69"/>
    </row>
    <row r="26" spans="1:14" ht="60">
      <c r="A26" s="11">
        <v>24</v>
      </c>
      <c r="B26" s="298" t="s">
        <v>997</v>
      </c>
      <c r="C26" s="297" t="s">
        <v>998</v>
      </c>
      <c r="D26" s="55" t="s">
        <v>999</v>
      </c>
      <c r="E26" s="297" t="s">
        <v>1000</v>
      </c>
      <c r="F26" s="55" t="s">
        <v>157</v>
      </c>
      <c r="G26" s="55">
        <v>42201</v>
      </c>
      <c r="H26" s="55" t="s">
        <v>256</v>
      </c>
      <c r="I26" s="55">
        <v>3.86</v>
      </c>
      <c r="J26" s="55" t="s">
        <v>976</v>
      </c>
      <c r="K26" s="55" t="s">
        <v>1001</v>
      </c>
      <c r="L26" s="55" t="s">
        <v>1002</v>
      </c>
      <c r="M26" s="264" t="s">
        <v>858</v>
      </c>
      <c r="N26" s="69"/>
    </row>
    <row r="27" spans="1:14" ht="132">
      <c r="A27" s="11">
        <v>25</v>
      </c>
      <c r="B27" s="298" t="s">
        <v>1003</v>
      </c>
      <c r="C27" s="297" t="s">
        <v>1004</v>
      </c>
      <c r="D27" s="55" t="s">
        <v>1005</v>
      </c>
      <c r="E27" s="297" t="s">
        <v>1006</v>
      </c>
      <c r="F27" s="55" t="s">
        <v>166</v>
      </c>
      <c r="G27" s="55">
        <v>42201</v>
      </c>
      <c r="H27" s="55" t="s">
        <v>256</v>
      </c>
      <c r="I27" s="55">
        <v>4.64</v>
      </c>
      <c r="J27" s="55" t="s">
        <v>969</v>
      </c>
      <c r="K27" s="55" t="s">
        <v>1007</v>
      </c>
      <c r="L27" s="55" t="s">
        <v>1008</v>
      </c>
      <c r="M27" s="264" t="s">
        <v>858</v>
      </c>
      <c r="N27" s="69"/>
    </row>
    <row r="28" spans="1:14" ht="108">
      <c r="A28" s="11">
        <v>26</v>
      </c>
      <c r="B28" s="298" t="s">
        <v>1009</v>
      </c>
      <c r="C28" s="297" t="s">
        <v>1010</v>
      </c>
      <c r="D28" s="55" t="s">
        <v>1011</v>
      </c>
      <c r="E28" s="297" t="s">
        <v>1012</v>
      </c>
      <c r="F28" s="55" t="s">
        <v>166</v>
      </c>
      <c r="G28" s="55">
        <v>42201</v>
      </c>
      <c r="H28" s="55" t="s">
        <v>256</v>
      </c>
      <c r="I28" s="55">
        <v>7.28</v>
      </c>
      <c r="J28" s="55" t="s">
        <v>956</v>
      </c>
      <c r="K28" s="55" t="s">
        <v>1013</v>
      </c>
      <c r="L28" s="55" t="s">
        <v>1014</v>
      </c>
      <c r="M28" s="264" t="s">
        <v>858</v>
      </c>
      <c r="N28" s="69"/>
    </row>
    <row r="29" spans="1:14" ht="48">
      <c r="A29" s="11">
        <v>27</v>
      </c>
      <c r="B29" s="298" t="s">
        <v>1015</v>
      </c>
      <c r="C29" s="297" t="s">
        <v>1016</v>
      </c>
      <c r="D29" s="55" t="s">
        <v>1017</v>
      </c>
      <c r="E29" s="297" t="s">
        <v>1018</v>
      </c>
      <c r="F29" s="55" t="s">
        <v>152</v>
      </c>
      <c r="G29" s="55">
        <v>42201</v>
      </c>
      <c r="H29" s="55" t="s">
        <v>256</v>
      </c>
      <c r="I29" s="55">
        <v>4.83</v>
      </c>
      <c r="J29" s="55" t="s">
        <v>956</v>
      </c>
      <c r="K29" s="55" t="s">
        <v>1019</v>
      </c>
      <c r="L29" s="55" t="s">
        <v>1020</v>
      </c>
      <c r="M29" s="264" t="s">
        <v>858</v>
      </c>
      <c r="N29" s="69"/>
    </row>
    <row r="30" spans="1:14" ht="48">
      <c r="A30" s="11">
        <v>28</v>
      </c>
      <c r="B30" s="298" t="s">
        <v>1021</v>
      </c>
      <c r="C30" s="297" t="s">
        <v>953</v>
      </c>
      <c r="D30" s="55" t="s">
        <v>1022</v>
      </c>
      <c r="E30" s="297" t="s">
        <v>1023</v>
      </c>
      <c r="F30" s="55" t="s">
        <v>166</v>
      </c>
      <c r="G30" s="55">
        <v>42201</v>
      </c>
      <c r="H30" s="55" t="s">
        <v>256</v>
      </c>
      <c r="I30" s="55">
        <v>3.09</v>
      </c>
      <c r="J30" s="55" t="s">
        <v>983</v>
      </c>
      <c r="K30" s="55" t="s">
        <v>1024</v>
      </c>
      <c r="L30" s="55" t="s">
        <v>1025</v>
      </c>
      <c r="M30" s="264" t="s">
        <v>858</v>
      </c>
      <c r="N30" s="69"/>
    </row>
    <row r="31" spans="1:14" ht="252">
      <c r="A31" s="11">
        <v>29</v>
      </c>
      <c r="B31" s="298" t="s">
        <v>1026</v>
      </c>
      <c r="C31" s="297" t="s">
        <v>1027</v>
      </c>
      <c r="D31" s="55" t="s">
        <v>1028</v>
      </c>
      <c r="E31" s="297" t="s">
        <v>1029</v>
      </c>
      <c r="F31" s="55" t="s">
        <v>166</v>
      </c>
      <c r="G31" s="55">
        <v>42201</v>
      </c>
      <c r="H31" s="55" t="s">
        <v>256</v>
      </c>
      <c r="I31" s="55">
        <v>63.75</v>
      </c>
      <c r="J31" s="308" t="s">
        <v>1030</v>
      </c>
      <c r="K31" s="55" t="s">
        <v>1031</v>
      </c>
      <c r="L31" s="55" t="s">
        <v>1032</v>
      </c>
      <c r="M31" s="264" t="s">
        <v>858</v>
      </c>
      <c r="N31" s="69"/>
    </row>
    <row r="32" spans="1:14" ht="72">
      <c r="A32" s="11">
        <v>30</v>
      </c>
      <c r="B32" s="298" t="s">
        <v>1033</v>
      </c>
      <c r="C32" s="297" t="s">
        <v>1034</v>
      </c>
      <c r="D32" s="55" t="s">
        <v>1035</v>
      </c>
      <c r="E32" s="297" t="s">
        <v>1036</v>
      </c>
      <c r="F32" s="55" t="s">
        <v>152</v>
      </c>
      <c r="G32" s="55">
        <v>22001</v>
      </c>
      <c r="H32" s="55" t="s">
        <v>174</v>
      </c>
      <c r="I32" s="55">
        <v>3.29</v>
      </c>
      <c r="J32" s="55" t="s">
        <v>1037</v>
      </c>
      <c r="K32" s="55" t="s">
        <v>1038</v>
      </c>
      <c r="L32" s="55" t="s">
        <v>1039</v>
      </c>
      <c r="M32" s="264" t="s">
        <v>858</v>
      </c>
      <c r="N32" s="69"/>
    </row>
    <row r="33" spans="1:14" ht="24">
      <c r="A33" s="11">
        <v>31</v>
      </c>
      <c r="B33" s="298" t="s">
        <v>1040</v>
      </c>
      <c r="C33" s="297" t="s">
        <v>1041</v>
      </c>
      <c r="D33" s="55" t="s">
        <v>1042</v>
      </c>
      <c r="E33" s="297" t="s">
        <v>1043</v>
      </c>
      <c r="F33" s="55" t="s">
        <v>152</v>
      </c>
      <c r="G33" s="55">
        <v>22001</v>
      </c>
      <c r="H33" s="55" t="s">
        <v>174</v>
      </c>
      <c r="I33" s="55">
        <v>0.77</v>
      </c>
      <c r="J33" s="55" t="s">
        <v>1044</v>
      </c>
      <c r="K33" s="55" t="s">
        <v>1045</v>
      </c>
      <c r="L33" s="55" t="s">
        <v>1046</v>
      </c>
      <c r="M33" s="264" t="s">
        <v>858</v>
      </c>
      <c r="N33" s="69"/>
    </row>
    <row r="34" spans="1:14" ht="132">
      <c r="A34" s="11">
        <v>32</v>
      </c>
      <c r="B34" s="298" t="s">
        <v>1047</v>
      </c>
      <c r="C34" s="297" t="s">
        <v>1048</v>
      </c>
      <c r="D34" s="55" t="s">
        <v>1049</v>
      </c>
      <c r="E34" s="297" t="s">
        <v>1050</v>
      </c>
      <c r="F34" s="55" t="s">
        <v>166</v>
      </c>
      <c r="G34" s="55">
        <v>22001</v>
      </c>
      <c r="H34" s="55" t="s">
        <v>174</v>
      </c>
      <c r="I34" s="55">
        <v>6.96</v>
      </c>
      <c r="J34" s="55" t="s">
        <v>983</v>
      </c>
      <c r="K34" s="55" t="s">
        <v>1051</v>
      </c>
      <c r="L34" s="55" t="s">
        <v>1052</v>
      </c>
      <c r="M34" s="264" t="s">
        <v>858</v>
      </c>
      <c r="N34" s="69"/>
    </row>
    <row r="35" spans="1:14" ht="24">
      <c r="A35" s="11">
        <v>33</v>
      </c>
      <c r="B35" s="298" t="s">
        <v>1053</v>
      </c>
      <c r="C35" s="297" t="s">
        <v>1054</v>
      </c>
      <c r="D35" s="55" t="s">
        <v>1055</v>
      </c>
      <c r="E35" s="297" t="s">
        <v>1056</v>
      </c>
      <c r="F35" s="55" t="s">
        <v>886</v>
      </c>
      <c r="G35" s="55">
        <v>32017</v>
      </c>
      <c r="H35" s="55" t="s">
        <v>242</v>
      </c>
      <c r="I35" s="55">
        <v>15.47</v>
      </c>
      <c r="J35" s="55" t="s">
        <v>983</v>
      </c>
      <c r="K35" s="55" t="s">
        <v>1057</v>
      </c>
      <c r="L35" s="55" t="s">
        <v>1058</v>
      </c>
      <c r="M35" s="264" t="s">
        <v>858</v>
      </c>
      <c r="N35" s="69"/>
    </row>
    <row r="36" spans="1:14" ht="36">
      <c r="A36" s="11">
        <v>34</v>
      </c>
      <c r="B36" s="298" t="s">
        <v>1059</v>
      </c>
      <c r="C36" s="297" t="s">
        <v>1060</v>
      </c>
      <c r="D36" s="55" t="s">
        <v>1061</v>
      </c>
      <c r="E36" s="297" t="s">
        <v>1062</v>
      </c>
      <c r="F36" s="55" t="s">
        <v>166</v>
      </c>
      <c r="G36" s="55">
        <v>84170</v>
      </c>
      <c r="H36" s="55" t="s">
        <v>388</v>
      </c>
      <c r="I36" s="55">
        <v>2.71</v>
      </c>
      <c r="J36" s="55" t="s">
        <v>1044</v>
      </c>
      <c r="K36" s="55" t="s">
        <v>1063</v>
      </c>
      <c r="L36" s="55" t="s">
        <v>1064</v>
      </c>
      <c r="M36" s="264" t="s">
        <v>858</v>
      </c>
      <c r="N36" s="69"/>
    </row>
    <row r="37" spans="1:14" ht="24">
      <c r="A37" s="11">
        <v>35</v>
      </c>
      <c r="B37" s="298" t="s">
        <v>1065</v>
      </c>
      <c r="C37" s="297" t="s">
        <v>1066</v>
      </c>
      <c r="D37" s="55" t="s">
        <v>1067</v>
      </c>
      <c r="E37" s="297" t="s">
        <v>1068</v>
      </c>
      <c r="F37" s="55" t="s">
        <v>166</v>
      </c>
      <c r="G37" s="55">
        <v>83330</v>
      </c>
      <c r="H37" s="55" t="s">
        <v>1069</v>
      </c>
      <c r="I37" s="55">
        <v>2.32</v>
      </c>
      <c r="J37" s="55" t="s">
        <v>969</v>
      </c>
      <c r="K37" s="55" t="s">
        <v>1070</v>
      </c>
      <c r="L37" s="55" t="s">
        <v>1071</v>
      </c>
      <c r="M37" s="264" t="s">
        <v>858</v>
      </c>
      <c r="N37" s="69"/>
    </row>
    <row r="38" spans="1:14" ht="48">
      <c r="A38" s="11">
        <v>36</v>
      </c>
      <c r="B38" s="298" t="s">
        <v>1072</v>
      </c>
      <c r="C38" s="297" t="s">
        <v>883</v>
      </c>
      <c r="D38" s="55" t="s">
        <v>1073</v>
      </c>
      <c r="E38" s="297" t="s">
        <v>1074</v>
      </c>
      <c r="F38" s="55" t="s">
        <v>886</v>
      </c>
      <c r="G38" s="55">
        <v>11001</v>
      </c>
      <c r="H38" s="55" t="s">
        <v>887</v>
      </c>
      <c r="I38" s="55">
        <v>11.03</v>
      </c>
      <c r="J38" s="55" t="s">
        <v>1044</v>
      </c>
      <c r="K38" s="55" t="s">
        <v>1075</v>
      </c>
      <c r="L38" s="55" t="s">
        <v>1076</v>
      </c>
      <c r="M38" s="264" t="s">
        <v>858</v>
      </c>
      <c r="N38" s="69"/>
    </row>
    <row r="39" spans="1:14" ht="156">
      <c r="A39" s="11">
        <v>37</v>
      </c>
      <c r="B39" s="298" t="s">
        <v>1077</v>
      </c>
      <c r="C39" s="297" t="s">
        <v>883</v>
      </c>
      <c r="D39" s="55" t="s">
        <v>1078</v>
      </c>
      <c r="E39" s="297" t="s">
        <v>1079</v>
      </c>
      <c r="F39" s="55" t="s">
        <v>166</v>
      </c>
      <c r="G39" s="55">
        <v>11001</v>
      </c>
      <c r="H39" s="55" t="s">
        <v>887</v>
      </c>
      <c r="I39" s="55">
        <v>8.14</v>
      </c>
      <c r="J39" s="308" t="s">
        <v>1080</v>
      </c>
      <c r="K39" s="55" t="s">
        <v>1081</v>
      </c>
      <c r="L39" s="55" t="s">
        <v>1082</v>
      </c>
      <c r="M39" s="264" t="s">
        <v>858</v>
      </c>
      <c r="N39" s="69"/>
    </row>
    <row r="40" spans="1:14" ht="84">
      <c r="A40" s="11">
        <v>38</v>
      </c>
      <c r="B40" s="298" t="s">
        <v>1083</v>
      </c>
      <c r="C40" s="300" t="s">
        <v>883</v>
      </c>
      <c r="D40" s="55" t="s">
        <v>1084</v>
      </c>
      <c r="E40" s="300" t="s">
        <v>1085</v>
      </c>
      <c r="F40" s="55" t="s">
        <v>886</v>
      </c>
      <c r="G40" s="55">
        <v>11001</v>
      </c>
      <c r="H40" s="55" t="s">
        <v>887</v>
      </c>
      <c r="I40" s="55">
        <v>25.19</v>
      </c>
      <c r="J40" s="308" t="s">
        <v>1080</v>
      </c>
      <c r="K40" s="55" t="s">
        <v>1086</v>
      </c>
      <c r="L40" s="55" t="s">
        <v>1087</v>
      </c>
      <c r="M40" s="264" t="s">
        <v>858</v>
      </c>
      <c r="N40" s="69"/>
    </row>
    <row r="41" spans="1:14" ht="72">
      <c r="A41" s="11">
        <v>39</v>
      </c>
      <c r="B41" s="298" t="s">
        <v>1088</v>
      </c>
      <c r="C41" s="297" t="s">
        <v>883</v>
      </c>
      <c r="D41" s="55" t="s">
        <v>1089</v>
      </c>
      <c r="E41" s="297" t="s">
        <v>1090</v>
      </c>
      <c r="F41" s="55" t="s">
        <v>166</v>
      </c>
      <c r="G41" s="55">
        <v>11001</v>
      </c>
      <c r="H41" s="55" t="s">
        <v>887</v>
      </c>
      <c r="I41" s="55">
        <v>7.94</v>
      </c>
      <c r="J41" s="308" t="s">
        <v>1091</v>
      </c>
      <c r="K41" s="55" t="s">
        <v>1092</v>
      </c>
      <c r="L41" s="55" t="s">
        <v>1093</v>
      </c>
      <c r="M41" s="264" t="s">
        <v>858</v>
      </c>
      <c r="N41" s="69"/>
    </row>
    <row r="42" spans="1:14" ht="36">
      <c r="A42" s="11">
        <v>40</v>
      </c>
      <c r="B42" s="298" t="s">
        <v>1094</v>
      </c>
      <c r="C42" s="297" t="s">
        <v>1095</v>
      </c>
      <c r="D42" s="55" t="s">
        <v>1096</v>
      </c>
      <c r="E42" s="297" t="s">
        <v>1097</v>
      </c>
      <c r="F42" s="55" t="s">
        <v>166</v>
      </c>
      <c r="G42" s="55">
        <v>22001</v>
      </c>
      <c r="H42" s="55" t="s">
        <v>174</v>
      </c>
      <c r="I42" s="55">
        <v>3.3</v>
      </c>
      <c r="J42" s="308" t="s">
        <v>1098</v>
      </c>
      <c r="K42" s="55" t="s">
        <v>1099</v>
      </c>
      <c r="L42" s="55" t="s">
        <v>1100</v>
      </c>
      <c r="M42" s="264" t="s">
        <v>858</v>
      </c>
      <c r="N42" s="69"/>
    </row>
    <row r="43" spans="1:14" ht="96">
      <c r="A43" s="11">
        <v>41</v>
      </c>
      <c r="B43" s="298" t="s">
        <v>1101</v>
      </c>
      <c r="C43" s="297" t="s">
        <v>1102</v>
      </c>
      <c r="D43" s="55" t="s">
        <v>1103</v>
      </c>
      <c r="E43" s="297" t="s">
        <v>1104</v>
      </c>
      <c r="F43" s="55" t="s">
        <v>166</v>
      </c>
      <c r="G43" s="55">
        <v>22001</v>
      </c>
      <c r="H43" s="55" t="s">
        <v>174</v>
      </c>
      <c r="I43" s="55">
        <v>8.53</v>
      </c>
      <c r="J43" s="308" t="s">
        <v>938</v>
      </c>
      <c r="K43" s="55" t="s">
        <v>1105</v>
      </c>
      <c r="L43" s="55" t="s">
        <v>1106</v>
      </c>
      <c r="M43" s="264" t="s">
        <v>858</v>
      </c>
      <c r="N43" s="69"/>
    </row>
    <row r="44" spans="1:14" ht="60">
      <c r="A44" s="11">
        <v>42</v>
      </c>
      <c r="B44" s="298" t="s">
        <v>1107</v>
      </c>
      <c r="C44" s="297" t="s">
        <v>1108</v>
      </c>
      <c r="D44" s="55" t="s">
        <v>1109</v>
      </c>
      <c r="E44" s="297" t="s">
        <v>1110</v>
      </c>
      <c r="F44" s="55" t="s">
        <v>129</v>
      </c>
      <c r="G44" s="55">
        <v>83906</v>
      </c>
      <c r="H44" s="55" t="s">
        <v>331</v>
      </c>
      <c r="I44" s="55">
        <v>1.36</v>
      </c>
      <c r="J44" s="55" t="s">
        <v>920</v>
      </c>
      <c r="K44" s="55" t="s">
        <v>1111</v>
      </c>
      <c r="L44" s="55" t="s">
        <v>1112</v>
      </c>
      <c r="M44" s="264" t="s">
        <v>858</v>
      </c>
      <c r="N44" s="69"/>
    </row>
    <row r="45" spans="1:14" ht="36">
      <c r="A45" s="11">
        <v>43</v>
      </c>
      <c r="B45" s="298" t="s">
        <v>1113</v>
      </c>
      <c r="C45" s="297" t="s">
        <v>1114</v>
      </c>
      <c r="D45" s="55" t="s">
        <v>1115</v>
      </c>
      <c r="E45" s="297" t="s">
        <v>1116</v>
      </c>
      <c r="F45" s="55" t="s">
        <v>152</v>
      </c>
      <c r="G45" s="55">
        <v>83906</v>
      </c>
      <c r="H45" s="55" t="s">
        <v>331</v>
      </c>
      <c r="I45" s="55">
        <v>0.97</v>
      </c>
      <c r="J45" s="308" t="s">
        <v>1098</v>
      </c>
      <c r="K45" s="55" t="s">
        <v>1117</v>
      </c>
      <c r="L45" s="55" t="s">
        <v>1118</v>
      </c>
      <c r="M45" s="264" t="s">
        <v>858</v>
      </c>
      <c r="N45" s="69"/>
    </row>
    <row r="46" spans="1:14" ht="48">
      <c r="A46" s="11">
        <v>44</v>
      </c>
      <c r="B46" s="298" t="s">
        <v>1119</v>
      </c>
      <c r="C46" s="297" t="s">
        <v>883</v>
      </c>
      <c r="D46" s="55" t="s">
        <v>1120</v>
      </c>
      <c r="E46" s="297" t="s">
        <v>1121</v>
      </c>
      <c r="F46" s="55" t="s">
        <v>886</v>
      </c>
      <c r="G46" s="55">
        <v>11001</v>
      </c>
      <c r="H46" s="55" t="s">
        <v>887</v>
      </c>
      <c r="I46" s="55">
        <v>11.82</v>
      </c>
      <c r="J46" s="308" t="s">
        <v>920</v>
      </c>
      <c r="K46" s="55" t="s">
        <v>1122</v>
      </c>
      <c r="L46" s="55" t="s">
        <v>890</v>
      </c>
      <c r="M46" s="264" t="s">
        <v>858</v>
      </c>
      <c r="N46" s="69"/>
    </row>
    <row r="47" spans="1:14" s="288" customFormat="1" ht="48.75" customHeight="1">
      <c r="A47" s="304">
        <v>45</v>
      </c>
      <c r="B47" s="281" t="s">
        <v>1123</v>
      </c>
      <c r="C47" s="281" t="s">
        <v>1124</v>
      </c>
      <c r="D47" s="280" t="s">
        <v>1125</v>
      </c>
      <c r="E47" s="281" t="s">
        <v>1126</v>
      </c>
      <c r="F47" s="281" t="s">
        <v>161</v>
      </c>
      <c r="G47" s="281">
        <v>84170</v>
      </c>
      <c r="H47" s="281" t="s">
        <v>81</v>
      </c>
      <c r="I47" s="281">
        <v>1.94</v>
      </c>
      <c r="J47" s="280" t="s">
        <v>1044</v>
      </c>
      <c r="K47" s="280" t="s">
        <v>1127</v>
      </c>
      <c r="L47" s="309" t="s">
        <v>1128</v>
      </c>
      <c r="M47" s="280" t="s">
        <v>1129</v>
      </c>
      <c r="N47" s="280">
        <v>350000</v>
      </c>
    </row>
    <row r="48" spans="1:14" s="288" customFormat="1" ht="46.5" customHeight="1">
      <c r="A48" s="304">
        <v>46</v>
      </c>
      <c r="B48" s="281" t="s">
        <v>1130</v>
      </c>
      <c r="C48" s="281" t="s">
        <v>730</v>
      </c>
      <c r="D48" s="280" t="s">
        <v>1131</v>
      </c>
      <c r="E48" s="281" t="s">
        <v>1132</v>
      </c>
      <c r="F48" s="281" t="s">
        <v>1133</v>
      </c>
      <c r="G48" s="281">
        <v>83906</v>
      </c>
      <c r="H48" s="281" t="s">
        <v>75</v>
      </c>
      <c r="I48" s="281">
        <v>0.19</v>
      </c>
      <c r="J48" s="280" t="s">
        <v>920</v>
      </c>
      <c r="K48" s="280" t="s">
        <v>1134</v>
      </c>
      <c r="L48" s="309" t="s">
        <v>1135</v>
      </c>
      <c r="M48" s="280" t="s">
        <v>1129</v>
      </c>
      <c r="N48" s="280">
        <v>350000</v>
      </c>
    </row>
  </sheetData>
  <sheetProtection/>
  <mergeCells count="1">
    <mergeCell ref="A1:N1"/>
  </mergeCells>
  <printOptions/>
  <pageMargins left="0.7" right="0.7" top="0.75" bottom="0.75" header="0.3" footer="0.3"/>
  <pageSetup horizontalDpi="1200" verticalDpi="1200" orientation="portrait" paperSize="9"/>
</worksheet>
</file>

<file path=xl/worksheets/sheet7.xml><?xml version="1.0" encoding="utf-8"?>
<worksheet xmlns="http://schemas.openxmlformats.org/spreadsheetml/2006/main" xmlns:r="http://schemas.openxmlformats.org/officeDocument/2006/relationships">
  <dimension ref="A1:Q123"/>
  <sheetViews>
    <sheetView workbookViewId="0" topLeftCell="A1">
      <selection activeCell="A1" sqref="A1:Q1"/>
    </sheetView>
  </sheetViews>
  <sheetFormatPr defaultColWidth="9.00390625" defaultRowHeight="14.25"/>
  <cols>
    <col min="1" max="1" width="9.00390625" style="27" customWidth="1"/>
    <col min="2" max="2" width="11.75390625" style="27" bestFit="1" customWidth="1"/>
    <col min="3" max="3" width="13.00390625" style="27" bestFit="1" customWidth="1"/>
    <col min="4" max="4" width="9.875" style="27" customWidth="1"/>
    <col min="5" max="5" width="4.75390625" style="27" bestFit="1" customWidth="1"/>
    <col min="6" max="6" width="9.75390625" style="27" customWidth="1"/>
    <col min="7" max="9" width="4.75390625" style="27" bestFit="1" customWidth="1"/>
    <col min="10" max="10" width="7.50390625" style="27" bestFit="1" customWidth="1"/>
    <col min="11" max="11" width="5.875" style="27" bestFit="1" customWidth="1"/>
    <col min="12" max="12" width="4.875" style="27" bestFit="1" customWidth="1"/>
    <col min="13" max="13" width="8.625" style="27" bestFit="1" customWidth="1"/>
    <col min="14" max="14" width="43.00390625" style="27" customWidth="1"/>
    <col min="15" max="15" width="8.25390625" style="27" bestFit="1" customWidth="1"/>
    <col min="16" max="16" width="8.00390625" style="27" bestFit="1" customWidth="1"/>
    <col min="17" max="16384" width="9.00390625" style="27" customWidth="1"/>
  </cols>
  <sheetData>
    <row r="1" spans="1:17" ht="18.75">
      <c r="A1" s="257" t="s">
        <v>1136</v>
      </c>
      <c r="B1" s="257"/>
      <c r="C1" s="257"/>
      <c r="D1" s="257"/>
      <c r="E1" s="257"/>
      <c r="F1" s="257"/>
      <c r="G1" s="257"/>
      <c r="H1" s="257"/>
      <c r="I1" s="257"/>
      <c r="J1" s="257"/>
      <c r="K1" s="257"/>
      <c r="L1" s="257"/>
      <c r="M1" s="257"/>
      <c r="N1" s="257"/>
      <c r="O1" s="257"/>
      <c r="P1" s="257"/>
      <c r="Q1" s="257"/>
    </row>
    <row r="2" spans="1:17" s="255" customFormat="1" ht="36">
      <c r="A2" s="60" t="s">
        <v>100</v>
      </c>
      <c r="B2" s="61" t="s">
        <v>1137</v>
      </c>
      <c r="C2" s="60" t="s">
        <v>1138</v>
      </c>
      <c r="D2" s="60" t="s">
        <v>598</v>
      </c>
      <c r="E2" s="60" t="s">
        <v>1139</v>
      </c>
      <c r="F2" s="60" t="s">
        <v>1140</v>
      </c>
      <c r="G2" s="60" t="s">
        <v>1141</v>
      </c>
      <c r="H2" s="60" t="s">
        <v>1142</v>
      </c>
      <c r="I2" s="61" t="s">
        <v>1143</v>
      </c>
      <c r="J2" s="60" t="s">
        <v>1144</v>
      </c>
      <c r="K2" s="61" t="s">
        <v>1145</v>
      </c>
      <c r="L2" s="60" t="s">
        <v>1146</v>
      </c>
      <c r="M2" s="60" t="s">
        <v>1147</v>
      </c>
      <c r="N2" s="60" t="s">
        <v>1148</v>
      </c>
      <c r="O2" s="60" t="s">
        <v>1149</v>
      </c>
      <c r="P2" s="60" t="s">
        <v>1150</v>
      </c>
      <c r="Q2" s="60" t="s">
        <v>1151</v>
      </c>
    </row>
    <row r="3" spans="1:17" ht="36" customHeight="1">
      <c r="A3" s="55" t="s">
        <v>1152</v>
      </c>
      <c r="B3" s="87" t="s">
        <v>1153</v>
      </c>
      <c r="C3" s="57" t="s">
        <v>784</v>
      </c>
      <c r="D3" s="58" t="s">
        <v>457</v>
      </c>
      <c r="E3" s="57" t="s">
        <v>1154</v>
      </c>
      <c r="F3" s="57" t="s">
        <v>1155</v>
      </c>
      <c r="G3" s="246"/>
      <c r="H3" s="57" t="s">
        <v>1156</v>
      </c>
      <c r="I3" s="57"/>
      <c r="J3" s="62" t="s">
        <v>86</v>
      </c>
      <c r="K3" s="55">
        <v>80</v>
      </c>
      <c r="L3" s="57">
        <v>5</v>
      </c>
      <c r="M3" s="57">
        <v>0.0271</v>
      </c>
      <c r="N3" s="55" t="s">
        <v>1157</v>
      </c>
      <c r="O3" s="264" t="s">
        <v>1158</v>
      </c>
      <c r="P3" s="246"/>
      <c r="Q3" s="269" t="s">
        <v>1159</v>
      </c>
    </row>
    <row r="4" spans="1:17" ht="36" customHeight="1">
      <c r="A4" s="55" t="s">
        <v>1160</v>
      </c>
      <c r="B4" s="87" t="s">
        <v>1161</v>
      </c>
      <c r="C4" s="62" t="s">
        <v>453</v>
      </c>
      <c r="D4" s="62" t="s">
        <v>453</v>
      </c>
      <c r="E4" s="55" t="s">
        <v>1162</v>
      </c>
      <c r="F4" s="55" t="s">
        <v>779</v>
      </c>
      <c r="G4" s="246"/>
      <c r="H4" s="55" t="s">
        <v>1156</v>
      </c>
      <c r="I4" s="55"/>
      <c r="J4" s="62" t="s">
        <v>86</v>
      </c>
      <c r="K4" s="55">
        <v>253</v>
      </c>
      <c r="L4" s="55">
        <v>5</v>
      </c>
      <c r="M4" s="55">
        <v>0.0183</v>
      </c>
      <c r="N4" s="55" t="s">
        <v>1163</v>
      </c>
      <c r="O4" s="264" t="s">
        <v>1164</v>
      </c>
      <c r="P4" s="246"/>
      <c r="Q4" s="269" t="s">
        <v>1159</v>
      </c>
    </row>
    <row r="5" spans="1:17" ht="45" customHeight="1">
      <c r="A5" s="55" t="s">
        <v>1165</v>
      </c>
      <c r="B5" s="87" t="s">
        <v>1166</v>
      </c>
      <c r="C5" s="62" t="s">
        <v>1167</v>
      </c>
      <c r="D5" s="62" t="s">
        <v>1167</v>
      </c>
      <c r="E5" s="55" t="s">
        <v>1162</v>
      </c>
      <c r="F5" s="62" t="s">
        <v>93</v>
      </c>
      <c r="G5" s="246"/>
      <c r="H5" s="55" t="s">
        <v>1156</v>
      </c>
      <c r="I5" s="55"/>
      <c r="J5" s="62" t="s">
        <v>86</v>
      </c>
      <c r="K5" s="55">
        <v>256</v>
      </c>
      <c r="L5" s="55">
        <v>5</v>
      </c>
      <c r="M5" s="55">
        <v>0.0121</v>
      </c>
      <c r="N5" s="55" t="s">
        <v>1168</v>
      </c>
      <c r="O5" s="264" t="s">
        <v>1169</v>
      </c>
      <c r="P5" s="246"/>
      <c r="Q5" s="269" t="s">
        <v>1159</v>
      </c>
    </row>
    <row r="6" spans="1:17" ht="36" customHeight="1">
      <c r="A6" s="55" t="s">
        <v>1170</v>
      </c>
      <c r="B6" s="87" t="s">
        <v>1171</v>
      </c>
      <c r="C6" s="55" t="s">
        <v>778</v>
      </c>
      <c r="D6" s="62" t="s">
        <v>452</v>
      </c>
      <c r="E6" s="55" t="s">
        <v>1162</v>
      </c>
      <c r="F6" s="55" t="s">
        <v>779</v>
      </c>
      <c r="G6" s="246"/>
      <c r="H6" s="62" t="s">
        <v>1172</v>
      </c>
      <c r="I6" s="55"/>
      <c r="J6" s="62" t="s">
        <v>86</v>
      </c>
      <c r="K6" s="55">
        <v>238</v>
      </c>
      <c r="L6" s="55">
        <v>5</v>
      </c>
      <c r="M6" s="55">
        <v>0.0126</v>
      </c>
      <c r="N6" s="55" t="s">
        <v>1173</v>
      </c>
      <c r="O6" s="264" t="s">
        <v>1164</v>
      </c>
      <c r="P6" s="246"/>
      <c r="Q6" s="269" t="s">
        <v>1159</v>
      </c>
    </row>
    <row r="7" spans="1:17" ht="36" customHeight="1">
      <c r="A7" s="55" t="s">
        <v>1174</v>
      </c>
      <c r="B7" s="87" t="s">
        <v>1175</v>
      </c>
      <c r="C7" s="57" t="s">
        <v>782</v>
      </c>
      <c r="D7" s="57" t="s">
        <v>782</v>
      </c>
      <c r="E7" s="57" t="s">
        <v>1176</v>
      </c>
      <c r="F7" s="58" t="s">
        <v>90</v>
      </c>
      <c r="G7" s="246"/>
      <c r="H7" s="58" t="s">
        <v>1172</v>
      </c>
      <c r="I7" s="57"/>
      <c r="J7" s="62" t="s">
        <v>86</v>
      </c>
      <c r="K7" s="55">
        <v>619</v>
      </c>
      <c r="L7" s="57">
        <v>5</v>
      </c>
      <c r="M7" s="57">
        <v>0.0163</v>
      </c>
      <c r="N7" s="57" t="s">
        <v>1177</v>
      </c>
      <c r="O7" s="264" t="s">
        <v>1178</v>
      </c>
      <c r="P7" s="246"/>
      <c r="Q7" s="269" t="s">
        <v>1159</v>
      </c>
    </row>
    <row r="8" spans="1:17" ht="45" customHeight="1">
      <c r="A8" s="55" t="s">
        <v>1179</v>
      </c>
      <c r="B8" s="87" t="s">
        <v>1180</v>
      </c>
      <c r="C8" s="58" t="s">
        <v>1181</v>
      </c>
      <c r="D8" s="58" t="s">
        <v>456</v>
      </c>
      <c r="E8" s="58" t="s">
        <v>1182</v>
      </c>
      <c r="F8" s="58" t="s">
        <v>90</v>
      </c>
      <c r="G8" s="246"/>
      <c r="H8" s="57" t="s">
        <v>1156</v>
      </c>
      <c r="I8" s="57"/>
      <c r="J8" s="62" t="s">
        <v>86</v>
      </c>
      <c r="K8" s="55">
        <v>759</v>
      </c>
      <c r="L8" s="57">
        <v>10</v>
      </c>
      <c r="M8" s="57">
        <v>0.243</v>
      </c>
      <c r="N8" s="57" t="s">
        <v>1183</v>
      </c>
      <c r="O8" s="264" t="s">
        <v>1184</v>
      </c>
      <c r="P8" s="246"/>
      <c r="Q8" s="269" t="s">
        <v>1159</v>
      </c>
    </row>
    <row r="9" spans="1:17" ht="45" customHeight="1">
      <c r="A9" s="55" t="s">
        <v>1185</v>
      </c>
      <c r="B9" s="87" t="s">
        <v>1186</v>
      </c>
      <c r="C9" s="57" t="s">
        <v>1187</v>
      </c>
      <c r="D9" s="57" t="s">
        <v>701</v>
      </c>
      <c r="E9" s="58" t="s">
        <v>1182</v>
      </c>
      <c r="F9" s="58" t="s">
        <v>69</v>
      </c>
      <c r="G9" s="246"/>
      <c r="H9" s="58" t="s">
        <v>1172</v>
      </c>
      <c r="I9" s="58" t="s">
        <v>1188</v>
      </c>
      <c r="J9" s="58" t="s">
        <v>1189</v>
      </c>
      <c r="K9" s="55">
        <v>300</v>
      </c>
      <c r="L9" s="57">
        <v>0.5</v>
      </c>
      <c r="M9" s="57">
        <v>0.3538</v>
      </c>
      <c r="N9" s="57" t="s">
        <v>1190</v>
      </c>
      <c r="O9" s="264" t="s">
        <v>1191</v>
      </c>
      <c r="P9" s="246"/>
      <c r="Q9" s="269" t="s">
        <v>1159</v>
      </c>
    </row>
    <row r="10" spans="1:17" ht="48" customHeight="1">
      <c r="A10" s="55" t="s">
        <v>1192</v>
      </c>
      <c r="B10" s="258" t="s">
        <v>1193</v>
      </c>
      <c r="C10" s="58" t="s">
        <v>1194</v>
      </c>
      <c r="D10" s="58" t="s">
        <v>1195</v>
      </c>
      <c r="E10" s="57" t="s">
        <v>1176</v>
      </c>
      <c r="F10" s="58" t="s">
        <v>79</v>
      </c>
      <c r="G10" s="246"/>
      <c r="H10" s="57" t="s">
        <v>1156</v>
      </c>
      <c r="I10" s="58" t="s">
        <v>1196</v>
      </c>
      <c r="J10" s="58" t="s">
        <v>1189</v>
      </c>
      <c r="K10" s="55">
        <v>318</v>
      </c>
      <c r="L10" s="57">
        <v>6</v>
      </c>
      <c r="M10" s="57">
        <v>0.1487</v>
      </c>
      <c r="N10" s="57" t="s">
        <v>1197</v>
      </c>
      <c r="O10" s="264" t="s">
        <v>1198</v>
      </c>
      <c r="P10" s="246"/>
      <c r="Q10" s="269" t="s">
        <v>1159</v>
      </c>
    </row>
    <row r="11" spans="1:17" ht="60" customHeight="1">
      <c r="A11" s="55" t="s">
        <v>1199</v>
      </c>
      <c r="B11" s="258" t="s">
        <v>1200</v>
      </c>
      <c r="C11" s="58" t="s">
        <v>1201</v>
      </c>
      <c r="D11" s="58" t="s">
        <v>1201</v>
      </c>
      <c r="E11" s="57" t="s">
        <v>1176</v>
      </c>
      <c r="F11" s="58" t="s">
        <v>1202</v>
      </c>
      <c r="G11" s="246"/>
      <c r="H11" s="57" t="s">
        <v>1156</v>
      </c>
      <c r="I11" s="57"/>
      <c r="J11" s="62" t="s">
        <v>86</v>
      </c>
      <c r="K11" s="55">
        <v>232</v>
      </c>
      <c r="L11" s="57">
        <v>5</v>
      </c>
      <c r="M11" s="57">
        <v>0.0546</v>
      </c>
      <c r="N11" s="57" t="s">
        <v>1203</v>
      </c>
      <c r="O11" s="264" t="s">
        <v>1204</v>
      </c>
      <c r="P11" s="246"/>
      <c r="Q11" s="269" t="s">
        <v>1159</v>
      </c>
    </row>
    <row r="12" spans="1:17" ht="56.25" customHeight="1">
      <c r="A12" s="55" t="s">
        <v>1205</v>
      </c>
      <c r="B12" s="258" t="s">
        <v>1206</v>
      </c>
      <c r="C12" s="57" t="s">
        <v>1207</v>
      </c>
      <c r="D12" s="58" t="s">
        <v>1208</v>
      </c>
      <c r="E12" s="57" t="s">
        <v>1209</v>
      </c>
      <c r="F12" s="58" t="s">
        <v>1210</v>
      </c>
      <c r="G12" s="246"/>
      <c r="H12" s="58" t="s">
        <v>1211</v>
      </c>
      <c r="I12" s="58" t="s">
        <v>1196</v>
      </c>
      <c r="J12" s="58" t="s">
        <v>1189</v>
      </c>
      <c r="K12" s="55">
        <v>69</v>
      </c>
      <c r="L12" s="57">
        <v>3</v>
      </c>
      <c r="M12" s="57">
        <v>0.326</v>
      </c>
      <c r="N12" s="57" t="s">
        <v>1212</v>
      </c>
      <c r="O12" s="264" t="s">
        <v>1213</v>
      </c>
      <c r="P12" s="246"/>
      <c r="Q12" s="269" t="s">
        <v>1214</v>
      </c>
    </row>
    <row r="13" spans="1:17" ht="36" customHeight="1">
      <c r="A13" s="55" t="s">
        <v>1215</v>
      </c>
      <c r="B13" s="258" t="s">
        <v>1216</v>
      </c>
      <c r="C13" s="57" t="s">
        <v>1217</v>
      </c>
      <c r="D13" s="57" t="s">
        <v>1218</v>
      </c>
      <c r="E13" s="57" t="s">
        <v>1176</v>
      </c>
      <c r="F13" s="58" t="s">
        <v>1210</v>
      </c>
      <c r="G13" s="246"/>
      <c r="H13" s="57" t="s">
        <v>1219</v>
      </c>
      <c r="I13" s="58" t="s">
        <v>1196</v>
      </c>
      <c r="J13" s="58" t="s">
        <v>1189</v>
      </c>
      <c r="K13" s="55">
        <v>68</v>
      </c>
      <c r="L13" s="57">
        <v>3</v>
      </c>
      <c r="M13" s="57">
        <v>0.1351</v>
      </c>
      <c r="N13" s="57" t="s">
        <v>1220</v>
      </c>
      <c r="O13" s="264" t="s">
        <v>1221</v>
      </c>
      <c r="P13" s="246"/>
      <c r="Q13" s="269" t="s">
        <v>1214</v>
      </c>
    </row>
    <row r="14" spans="1:17" ht="84" customHeight="1">
      <c r="A14" s="55" t="s">
        <v>1222</v>
      </c>
      <c r="B14" s="258" t="s">
        <v>1223</v>
      </c>
      <c r="C14" s="57" t="s">
        <v>1224</v>
      </c>
      <c r="D14" s="58" t="s">
        <v>327</v>
      </c>
      <c r="E14" s="57" t="s">
        <v>1225</v>
      </c>
      <c r="F14" s="58" t="s">
        <v>1226</v>
      </c>
      <c r="G14" s="246"/>
      <c r="H14" s="58" t="s">
        <v>1211</v>
      </c>
      <c r="I14" s="58" t="s">
        <v>1227</v>
      </c>
      <c r="J14" s="58" t="s">
        <v>1189</v>
      </c>
      <c r="K14" s="55">
        <v>4466</v>
      </c>
      <c r="L14" s="57">
        <v>20</v>
      </c>
      <c r="M14" s="57">
        <v>0.369</v>
      </c>
      <c r="N14" s="57" t="s">
        <v>1228</v>
      </c>
      <c r="O14" s="264" t="s">
        <v>1229</v>
      </c>
      <c r="P14" s="246"/>
      <c r="Q14" s="269" t="s">
        <v>1214</v>
      </c>
    </row>
    <row r="15" spans="1:17" ht="48" customHeight="1">
      <c r="A15" s="55" t="s">
        <v>1230</v>
      </c>
      <c r="B15" s="258" t="s">
        <v>1231</v>
      </c>
      <c r="C15" s="57" t="s">
        <v>1232</v>
      </c>
      <c r="D15" s="58" t="s">
        <v>330</v>
      </c>
      <c r="E15" s="57" t="s">
        <v>1176</v>
      </c>
      <c r="F15" s="57" t="s">
        <v>1233</v>
      </c>
      <c r="G15" s="246"/>
      <c r="H15" s="57" t="s">
        <v>1219</v>
      </c>
      <c r="I15" s="58" t="s">
        <v>1227</v>
      </c>
      <c r="J15" s="58" t="s">
        <v>1189</v>
      </c>
      <c r="K15" s="55">
        <v>10625</v>
      </c>
      <c r="L15" s="57">
        <v>20</v>
      </c>
      <c r="M15" s="57">
        <v>0.4787</v>
      </c>
      <c r="N15" s="57" t="s">
        <v>1234</v>
      </c>
      <c r="O15" s="264" t="s">
        <v>1235</v>
      </c>
      <c r="P15" s="246"/>
      <c r="Q15" s="269" t="s">
        <v>1214</v>
      </c>
    </row>
    <row r="16" spans="1:17" ht="60" customHeight="1">
      <c r="A16" s="55" t="s">
        <v>1236</v>
      </c>
      <c r="B16" s="258" t="s">
        <v>1237</v>
      </c>
      <c r="C16" s="57" t="s">
        <v>1238</v>
      </c>
      <c r="D16" s="57" t="s">
        <v>1239</v>
      </c>
      <c r="E16" s="57" t="s">
        <v>1209</v>
      </c>
      <c r="F16" s="57" t="s">
        <v>1233</v>
      </c>
      <c r="G16" s="246"/>
      <c r="H16" s="57" t="s">
        <v>1219</v>
      </c>
      <c r="I16" s="58" t="s">
        <v>1227</v>
      </c>
      <c r="J16" s="58" t="s">
        <v>1189</v>
      </c>
      <c r="K16" s="55">
        <v>4941</v>
      </c>
      <c r="L16" s="57">
        <v>60</v>
      </c>
      <c r="M16" s="57">
        <v>0.615</v>
      </c>
      <c r="N16" s="57" t="s">
        <v>1240</v>
      </c>
      <c r="O16" s="264" t="s">
        <v>1241</v>
      </c>
      <c r="P16" s="246"/>
      <c r="Q16" s="269" t="s">
        <v>1159</v>
      </c>
    </row>
    <row r="17" spans="1:17" ht="45" customHeight="1">
      <c r="A17" s="55" t="s">
        <v>1242</v>
      </c>
      <c r="B17" s="258" t="s">
        <v>1243</v>
      </c>
      <c r="C17" s="58" t="s">
        <v>1244</v>
      </c>
      <c r="D17" s="58" t="s">
        <v>1245</v>
      </c>
      <c r="E17" s="57" t="s">
        <v>1246</v>
      </c>
      <c r="F17" s="57" t="s">
        <v>1233</v>
      </c>
      <c r="G17" s="246"/>
      <c r="H17" s="57" t="s">
        <v>1219</v>
      </c>
      <c r="I17" s="58" t="s">
        <v>1227</v>
      </c>
      <c r="J17" s="58" t="s">
        <v>1189</v>
      </c>
      <c r="K17" s="55">
        <v>18860</v>
      </c>
      <c r="L17" s="57">
        <v>150</v>
      </c>
      <c r="M17" s="57">
        <v>1.68</v>
      </c>
      <c r="N17" s="57" t="s">
        <v>1247</v>
      </c>
      <c r="O17" s="264" t="s">
        <v>1248</v>
      </c>
      <c r="P17" s="246"/>
      <c r="Q17" s="269" t="s">
        <v>1249</v>
      </c>
    </row>
    <row r="18" spans="1:17" s="256" customFormat="1" ht="45" customHeight="1">
      <c r="A18" s="55" t="s">
        <v>1250</v>
      </c>
      <c r="B18" s="258" t="s">
        <v>1251</v>
      </c>
      <c r="C18" s="58" t="s">
        <v>1252</v>
      </c>
      <c r="D18" s="58" t="s">
        <v>576</v>
      </c>
      <c r="E18" s="57" t="s">
        <v>1246</v>
      </c>
      <c r="F18" s="58" t="s">
        <v>96</v>
      </c>
      <c r="G18" s="246"/>
      <c r="H18" s="57" t="s">
        <v>1219</v>
      </c>
      <c r="I18" s="57"/>
      <c r="J18" s="62" t="s">
        <v>1253</v>
      </c>
      <c r="K18" s="55">
        <v>30</v>
      </c>
      <c r="L18" s="57">
        <v>2.5</v>
      </c>
      <c r="M18" s="57">
        <v>0.043</v>
      </c>
      <c r="N18" s="57" t="s">
        <v>1254</v>
      </c>
      <c r="O18" s="264" t="s">
        <v>1255</v>
      </c>
      <c r="P18" s="246"/>
      <c r="Q18" s="269" t="s">
        <v>858</v>
      </c>
    </row>
    <row r="19" spans="1:17" ht="108" customHeight="1">
      <c r="A19" s="55" t="s">
        <v>1256</v>
      </c>
      <c r="B19" s="258" t="s">
        <v>1257</v>
      </c>
      <c r="C19" s="57" t="s">
        <v>1258</v>
      </c>
      <c r="D19" s="58" t="s">
        <v>1259</v>
      </c>
      <c r="E19" s="58" t="s">
        <v>1260</v>
      </c>
      <c r="F19" s="58" t="s">
        <v>174</v>
      </c>
      <c r="G19" s="62" t="s">
        <v>197</v>
      </c>
      <c r="H19" s="57" t="s">
        <v>1261</v>
      </c>
      <c r="I19" s="58" t="s">
        <v>1262</v>
      </c>
      <c r="J19" s="58" t="s">
        <v>1189</v>
      </c>
      <c r="K19" s="55">
        <v>23068</v>
      </c>
      <c r="L19" s="57">
        <v>30</v>
      </c>
      <c r="M19" s="57">
        <v>2.5589</v>
      </c>
      <c r="N19" s="57" t="s">
        <v>1263</v>
      </c>
      <c r="O19" s="57" t="s">
        <v>1264</v>
      </c>
      <c r="P19" s="246"/>
      <c r="Q19" s="269" t="s">
        <v>858</v>
      </c>
    </row>
    <row r="20" spans="1:17" ht="45" customHeight="1">
      <c r="A20" s="55" t="s">
        <v>1265</v>
      </c>
      <c r="B20" s="258" t="s">
        <v>1266</v>
      </c>
      <c r="C20" s="57" t="s">
        <v>1267</v>
      </c>
      <c r="D20" s="58" t="s">
        <v>1268</v>
      </c>
      <c r="E20" s="57" t="s">
        <v>1269</v>
      </c>
      <c r="F20" s="57" t="s">
        <v>38</v>
      </c>
      <c r="G20" s="246"/>
      <c r="H20" s="57" t="s">
        <v>1219</v>
      </c>
      <c r="I20" s="58" t="s">
        <v>1262</v>
      </c>
      <c r="J20" s="58" t="s">
        <v>1189</v>
      </c>
      <c r="K20" s="55">
        <v>2049</v>
      </c>
      <c r="L20" s="57">
        <v>10</v>
      </c>
      <c r="M20" s="57">
        <v>0.48</v>
      </c>
      <c r="N20" s="57" t="s">
        <v>1270</v>
      </c>
      <c r="O20" s="265" t="s">
        <v>1271</v>
      </c>
      <c r="P20" s="246"/>
      <c r="Q20" s="269" t="s">
        <v>858</v>
      </c>
    </row>
    <row r="21" spans="1:17" ht="48" customHeight="1">
      <c r="A21" s="55" t="s">
        <v>1272</v>
      </c>
      <c r="B21" s="258" t="s">
        <v>1273</v>
      </c>
      <c r="C21" s="57" t="s">
        <v>1274</v>
      </c>
      <c r="D21" s="58" t="s">
        <v>1275</v>
      </c>
      <c r="E21" s="58" t="s">
        <v>1276</v>
      </c>
      <c r="F21" s="58" t="s">
        <v>174</v>
      </c>
      <c r="G21" s="58"/>
      <c r="H21" s="57" t="s">
        <v>1156</v>
      </c>
      <c r="I21" s="58" t="s">
        <v>1262</v>
      </c>
      <c r="J21" s="58" t="s">
        <v>1189</v>
      </c>
      <c r="K21" s="55">
        <v>989</v>
      </c>
      <c r="L21" s="57">
        <v>6</v>
      </c>
      <c r="M21" s="57">
        <v>0.2965</v>
      </c>
      <c r="N21" s="57" t="s">
        <v>1277</v>
      </c>
      <c r="O21" s="265" t="s">
        <v>1278</v>
      </c>
      <c r="P21" s="246"/>
      <c r="Q21" s="269" t="s">
        <v>858</v>
      </c>
    </row>
    <row r="22" spans="1:17" ht="45" customHeight="1">
      <c r="A22" s="55" t="s">
        <v>1279</v>
      </c>
      <c r="B22" s="87" t="s">
        <v>1280</v>
      </c>
      <c r="C22" s="55" t="s">
        <v>781</v>
      </c>
      <c r="D22" s="55" t="s">
        <v>781</v>
      </c>
      <c r="E22" s="62" t="s">
        <v>1281</v>
      </c>
      <c r="F22" s="62" t="s">
        <v>90</v>
      </c>
      <c r="G22" s="246"/>
      <c r="H22" s="55" t="s">
        <v>1156</v>
      </c>
      <c r="I22" s="55"/>
      <c r="J22" s="62" t="s">
        <v>86</v>
      </c>
      <c r="K22" s="55">
        <v>253</v>
      </c>
      <c r="L22" s="55">
        <v>5</v>
      </c>
      <c r="M22" s="55">
        <v>0.014</v>
      </c>
      <c r="N22" s="55" t="s">
        <v>1282</v>
      </c>
      <c r="O22" s="264" t="s">
        <v>1283</v>
      </c>
      <c r="P22" s="246"/>
      <c r="Q22" s="269" t="s">
        <v>1159</v>
      </c>
    </row>
    <row r="23" spans="1:17" ht="56.25" customHeight="1">
      <c r="A23" s="55" t="s">
        <v>1284</v>
      </c>
      <c r="B23" s="258" t="s">
        <v>1285</v>
      </c>
      <c r="C23" s="57" t="s">
        <v>1286</v>
      </c>
      <c r="D23" s="57" t="s">
        <v>1287</v>
      </c>
      <c r="E23" s="57" t="s">
        <v>1269</v>
      </c>
      <c r="F23" s="62" t="s">
        <v>93</v>
      </c>
      <c r="G23" s="246"/>
      <c r="H23" s="57" t="s">
        <v>1156</v>
      </c>
      <c r="I23" s="58" t="s">
        <v>1227</v>
      </c>
      <c r="J23" s="62" t="s">
        <v>86</v>
      </c>
      <c r="K23" s="55">
        <v>600</v>
      </c>
      <c r="L23" s="57">
        <v>10</v>
      </c>
      <c r="M23" s="57">
        <v>0.0273</v>
      </c>
      <c r="N23" s="57" t="s">
        <v>1288</v>
      </c>
      <c r="O23" s="265" t="s">
        <v>1289</v>
      </c>
      <c r="P23" s="246"/>
      <c r="Q23" s="269" t="s">
        <v>1159</v>
      </c>
    </row>
    <row r="24" spans="1:17" ht="36" customHeight="1">
      <c r="A24" s="55" t="s">
        <v>1290</v>
      </c>
      <c r="B24" s="258" t="s">
        <v>1291</v>
      </c>
      <c r="C24" s="57" t="s">
        <v>1292</v>
      </c>
      <c r="D24" s="57" t="s">
        <v>1292</v>
      </c>
      <c r="E24" s="57" t="s">
        <v>1154</v>
      </c>
      <c r="F24" s="58" t="s">
        <v>1293</v>
      </c>
      <c r="G24" s="246"/>
      <c r="H24" s="58" t="s">
        <v>1211</v>
      </c>
      <c r="I24" s="58" t="s">
        <v>1196</v>
      </c>
      <c r="J24" s="58" t="s">
        <v>1189</v>
      </c>
      <c r="K24" s="55">
        <v>80</v>
      </c>
      <c r="L24" s="57">
        <v>0.5</v>
      </c>
      <c r="M24" s="57">
        <v>0.9889</v>
      </c>
      <c r="N24" s="57" t="s">
        <v>1294</v>
      </c>
      <c r="O24" s="265" t="s">
        <v>1295</v>
      </c>
      <c r="P24" s="246"/>
      <c r="Q24" s="269" t="s">
        <v>1159</v>
      </c>
    </row>
    <row r="25" spans="1:17" ht="60" customHeight="1">
      <c r="A25" s="55" t="s">
        <v>1296</v>
      </c>
      <c r="B25" s="258" t="s">
        <v>1297</v>
      </c>
      <c r="C25" s="57" t="s">
        <v>1298</v>
      </c>
      <c r="D25" s="58" t="s">
        <v>1299</v>
      </c>
      <c r="E25" s="58" t="s">
        <v>1300</v>
      </c>
      <c r="F25" s="58" t="s">
        <v>1293</v>
      </c>
      <c r="G25" s="246"/>
      <c r="H25" s="58" t="s">
        <v>1211</v>
      </c>
      <c r="I25" s="58" t="s">
        <v>1196</v>
      </c>
      <c r="J25" s="58" t="s">
        <v>1189</v>
      </c>
      <c r="K25" s="55">
        <v>78</v>
      </c>
      <c r="L25" s="57">
        <v>0.5</v>
      </c>
      <c r="M25" s="57">
        <v>0.814</v>
      </c>
      <c r="N25" s="57" t="s">
        <v>1301</v>
      </c>
      <c r="O25" s="265" t="s">
        <v>1302</v>
      </c>
      <c r="P25" s="246"/>
      <c r="Q25" s="269" t="s">
        <v>1159</v>
      </c>
    </row>
    <row r="26" spans="1:17" ht="96" customHeight="1">
      <c r="A26" s="55" t="s">
        <v>1303</v>
      </c>
      <c r="B26" s="258" t="s">
        <v>1304</v>
      </c>
      <c r="C26" s="58" t="s">
        <v>1305</v>
      </c>
      <c r="D26" s="58" t="s">
        <v>718</v>
      </c>
      <c r="E26" s="58" t="s">
        <v>1276</v>
      </c>
      <c r="F26" s="58" t="s">
        <v>1226</v>
      </c>
      <c r="G26" s="246"/>
      <c r="H26" s="57" t="s">
        <v>1219</v>
      </c>
      <c r="I26" s="58" t="s">
        <v>1227</v>
      </c>
      <c r="J26" s="58" t="s">
        <v>1189</v>
      </c>
      <c r="K26" s="55">
        <v>27170</v>
      </c>
      <c r="L26" s="57">
        <v>50</v>
      </c>
      <c r="M26" s="57">
        <v>0.7908</v>
      </c>
      <c r="N26" s="57" t="s">
        <v>1306</v>
      </c>
      <c r="O26" s="265" t="s">
        <v>1307</v>
      </c>
      <c r="P26" s="246"/>
      <c r="Q26" s="269" t="s">
        <v>858</v>
      </c>
    </row>
    <row r="27" spans="1:17" ht="45" customHeight="1">
      <c r="A27" s="55" t="s">
        <v>1308</v>
      </c>
      <c r="B27" s="258" t="s">
        <v>1309</v>
      </c>
      <c r="C27" s="58" t="s">
        <v>1310</v>
      </c>
      <c r="D27" s="57" t="s">
        <v>1311</v>
      </c>
      <c r="E27" s="58" t="s">
        <v>1276</v>
      </c>
      <c r="F27" s="57" t="s">
        <v>1312</v>
      </c>
      <c r="G27" s="246"/>
      <c r="H27" s="57" t="s">
        <v>1219</v>
      </c>
      <c r="I27" s="57"/>
      <c r="J27" s="58" t="s">
        <v>1313</v>
      </c>
      <c r="K27" s="55">
        <v>52</v>
      </c>
      <c r="L27" s="57">
        <v>52</v>
      </c>
      <c r="M27" s="57">
        <v>0.3551</v>
      </c>
      <c r="N27" s="57" t="s">
        <v>1314</v>
      </c>
      <c r="O27" s="266" t="s">
        <v>1315</v>
      </c>
      <c r="P27" s="246"/>
      <c r="Q27" s="269" t="s">
        <v>858</v>
      </c>
    </row>
    <row r="28" spans="1:17" s="256" customFormat="1" ht="45" customHeight="1">
      <c r="A28" s="55" t="s">
        <v>1316</v>
      </c>
      <c r="B28" s="258" t="s">
        <v>1317</v>
      </c>
      <c r="C28" s="57" t="s">
        <v>1318</v>
      </c>
      <c r="D28" s="58" t="s">
        <v>1319</v>
      </c>
      <c r="E28" s="57" t="s">
        <v>1320</v>
      </c>
      <c r="F28" s="57" t="s">
        <v>61</v>
      </c>
      <c r="G28" s="246"/>
      <c r="H28" s="57" t="s">
        <v>1219</v>
      </c>
      <c r="I28" s="58" t="s">
        <v>1196</v>
      </c>
      <c r="J28" s="58" t="s">
        <v>1189</v>
      </c>
      <c r="K28" s="55">
        <v>417</v>
      </c>
      <c r="L28" s="57">
        <v>5</v>
      </c>
      <c r="M28" s="57">
        <v>0.0368</v>
      </c>
      <c r="N28" s="57" t="s">
        <v>1321</v>
      </c>
      <c r="O28" s="266" t="s">
        <v>1322</v>
      </c>
      <c r="P28" s="246"/>
      <c r="Q28" s="269" t="s">
        <v>858</v>
      </c>
    </row>
    <row r="29" spans="1:17" s="256" customFormat="1" ht="56.25" customHeight="1">
      <c r="A29" s="55" t="s">
        <v>1323</v>
      </c>
      <c r="B29" s="258" t="s">
        <v>1324</v>
      </c>
      <c r="C29" s="57" t="s">
        <v>1325</v>
      </c>
      <c r="D29" s="58" t="s">
        <v>1326</v>
      </c>
      <c r="E29" s="58" t="s">
        <v>1276</v>
      </c>
      <c r="F29" s="57" t="s">
        <v>81</v>
      </c>
      <c r="G29" s="246"/>
      <c r="H29" s="57" t="s">
        <v>1156</v>
      </c>
      <c r="I29" s="58" t="s">
        <v>1188</v>
      </c>
      <c r="J29" s="58" t="s">
        <v>1327</v>
      </c>
      <c r="K29" s="55">
        <v>331</v>
      </c>
      <c r="L29" s="57">
        <v>6</v>
      </c>
      <c r="M29" s="57">
        <v>0.058</v>
      </c>
      <c r="N29" s="57" t="s">
        <v>1328</v>
      </c>
      <c r="O29" s="266" t="s">
        <v>1329</v>
      </c>
      <c r="P29" s="246"/>
      <c r="Q29" s="269" t="s">
        <v>1159</v>
      </c>
    </row>
    <row r="30" spans="1:17" ht="56.25" customHeight="1">
      <c r="A30" s="55" t="s">
        <v>1330</v>
      </c>
      <c r="B30" s="55" t="s">
        <v>1331</v>
      </c>
      <c r="C30" s="55" t="s">
        <v>1332</v>
      </c>
      <c r="D30" s="55" t="s">
        <v>1333</v>
      </c>
      <c r="E30" s="259" t="s">
        <v>1334</v>
      </c>
      <c r="F30" s="55" t="s">
        <v>1335</v>
      </c>
      <c r="G30" s="246"/>
      <c r="H30" s="55" t="s">
        <v>1211</v>
      </c>
      <c r="I30" s="62" t="s">
        <v>1196</v>
      </c>
      <c r="J30" s="55" t="s">
        <v>1336</v>
      </c>
      <c r="K30" s="55">
        <v>665</v>
      </c>
      <c r="L30" s="55" t="s">
        <v>1337</v>
      </c>
      <c r="M30" s="55">
        <v>0.77</v>
      </c>
      <c r="N30" s="55" t="s">
        <v>1338</v>
      </c>
      <c r="O30" s="55" t="s">
        <v>1339</v>
      </c>
      <c r="P30" s="246"/>
      <c r="Q30" s="269" t="s">
        <v>858</v>
      </c>
    </row>
    <row r="31" spans="1:17" ht="45" customHeight="1">
      <c r="A31" s="55" t="s">
        <v>1340</v>
      </c>
      <c r="B31" s="55" t="s">
        <v>1341</v>
      </c>
      <c r="C31" s="259" t="s">
        <v>1342</v>
      </c>
      <c r="D31" s="259" t="s">
        <v>1343</v>
      </c>
      <c r="E31" s="259" t="s">
        <v>1334</v>
      </c>
      <c r="F31" s="55" t="s">
        <v>1335</v>
      </c>
      <c r="G31" s="246"/>
      <c r="H31" s="55" t="s">
        <v>1211</v>
      </c>
      <c r="I31" s="62" t="s">
        <v>1196</v>
      </c>
      <c r="J31" s="55" t="s">
        <v>1336</v>
      </c>
      <c r="K31" s="267">
        <v>6167</v>
      </c>
      <c r="L31" s="55" t="s">
        <v>1344</v>
      </c>
      <c r="M31" s="55">
        <v>0.53</v>
      </c>
      <c r="N31" s="55" t="s">
        <v>1345</v>
      </c>
      <c r="O31" s="55" t="s">
        <v>1346</v>
      </c>
      <c r="P31" s="246"/>
      <c r="Q31" s="269" t="s">
        <v>858</v>
      </c>
    </row>
    <row r="32" spans="1:17" ht="67.5" customHeight="1">
      <c r="A32" s="55" t="s">
        <v>1347</v>
      </c>
      <c r="B32" s="55" t="s">
        <v>1348</v>
      </c>
      <c r="C32" s="55" t="s">
        <v>1349</v>
      </c>
      <c r="D32" s="55" t="s">
        <v>1350</v>
      </c>
      <c r="E32" s="55" t="s">
        <v>1351</v>
      </c>
      <c r="F32" s="259" t="s">
        <v>1352</v>
      </c>
      <c r="G32" s="62" t="s">
        <v>1353</v>
      </c>
      <c r="H32" s="55" t="s">
        <v>1211</v>
      </c>
      <c r="I32" s="62" t="s">
        <v>1262</v>
      </c>
      <c r="J32" s="55" t="s">
        <v>1354</v>
      </c>
      <c r="K32" s="267">
        <v>2063</v>
      </c>
      <c r="L32" s="55" t="s">
        <v>1355</v>
      </c>
      <c r="M32" s="55">
        <v>2.71</v>
      </c>
      <c r="N32" s="55" t="s">
        <v>1356</v>
      </c>
      <c r="O32" s="55" t="s">
        <v>1357</v>
      </c>
      <c r="P32" s="246"/>
      <c r="Q32" s="269" t="s">
        <v>858</v>
      </c>
    </row>
    <row r="33" spans="1:17" ht="48" customHeight="1">
      <c r="A33" s="55" t="s">
        <v>1358</v>
      </c>
      <c r="B33" s="55" t="s">
        <v>1359</v>
      </c>
      <c r="C33" s="55" t="s">
        <v>1360</v>
      </c>
      <c r="D33" s="55" t="s">
        <v>1361</v>
      </c>
      <c r="E33" s="259" t="s">
        <v>1334</v>
      </c>
      <c r="F33" s="259" t="s">
        <v>240</v>
      </c>
      <c r="G33" s="62" t="s">
        <v>1362</v>
      </c>
      <c r="H33" s="55" t="s">
        <v>1211</v>
      </c>
      <c r="I33" s="62" t="s">
        <v>1262</v>
      </c>
      <c r="J33" s="55" t="s">
        <v>1354</v>
      </c>
      <c r="K33" s="267">
        <v>24</v>
      </c>
      <c r="L33" s="55" t="s">
        <v>1337</v>
      </c>
      <c r="M33" s="55">
        <v>1.35</v>
      </c>
      <c r="N33" s="55" t="s">
        <v>1363</v>
      </c>
      <c r="O33" s="55" t="s">
        <v>1364</v>
      </c>
      <c r="P33" s="246"/>
      <c r="Q33" s="269" t="s">
        <v>858</v>
      </c>
    </row>
    <row r="34" spans="1:17" s="256" customFormat="1" ht="36" customHeight="1">
      <c r="A34" s="55" t="s">
        <v>1365</v>
      </c>
      <c r="B34" s="55" t="s">
        <v>1366</v>
      </c>
      <c r="C34" s="55" t="s">
        <v>1367</v>
      </c>
      <c r="D34" s="55" t="s">
        <v>1368</v>
      </c>
      <c r="E34" s="259" t="s">
        <v>1334</v>
      </c>
      <c r="F34" s="55" t="s">
        <v>1335</v>
      </c>
      <c r="G34" s="260"/>
      <c r="H34" s="62" t="s">
        <v>1211</v>
      </c>
      <c r="I34" s="62" t="s">
        <v>1196</v>
      </c>
      <c r="J34" s="259" t="s">
        <v>1369</v>
      </c>
      <c r="K34" s="267">
        <v>712</v>
      </c>
      <c r="L34" s="55" t="s">
        <v>1337</v>
      </c>
      <c r="M34" s="55">
        <v>0.36</v>
      </c>
      <c r="N34" s="55" t="s">
        <v>1370</v>
      </c>
      <c r="O34" s="55" t="s">
        <v>1371</v>
      </c>
      <c r="P34" s="246"/>
      <c r="Q34" s="269" t="s">
        <v>858</v>
      </c>
    </row>
    <row r="35" spans="1:17" ht="72" customHeight="1">
      <c r="A35" s="55" t="s">
        <v>1372</v>
      </c>
      <c r="B35" s="55" t="s">
        <v>1373</v>
      </c>
      <c r="C35" s="259" t="s">
        <v>953</v>
      </c>
      <c r="D35" s="259" t="s">
        <v>1374</v>
      </c>
      <c r="E35" s="259" t="s">
        <v>1334</v>
      </c>
      <c r="F35" s="55" t="s">
        <v>1335</v>
      </c>
      <c r="G35" s="246"/>
      <c r="H35" s="55" t="s">
        <v>1211</v>
      </c>
      <c r="I35" s="62" t="s">
        <v>1196</v>
      </c>
      <c r="J35" s="55" t="s">
        <v>1336</v>
      </c>
      <c r="K35" s="267">
        <v>4925</v>
      </c>
      <c r="L35" s="55" t="s">
        <v>1355</v>
      </c>
      <c r="M35" s="55">
        <v>1.02</v>
      </c>
      <c r="N35" s="55" t="s">
        <v>1375</v>
      </c>
      <c r="O35" s="55" t="s">
        <v>1376</v>
      </c>
      <c r="P35" s="246"/>
      <c r="Q35" s="269" t="s">
        <v>1377</v>
      </c>
    </row>
    <row r="36" spans="1:17" s="256" customFormat="1" ht="67.5" customHeight="1">
      <c r="A36" s="55" t="s">
        <v>1378</v>
      </c>
      <c r="B36" s="55" t="s">
        <v>1379</v>
      </c>
      <c r="C36" s="55" t="s">
        <v>1380</v>
      </c>
      <c r="D36" s="259" t="s">
        <v>1381</v>
      </c>
      <c r="E36" s="259" t="s">
        <v>1382</v>
      </c>
      <c r="F36" s="55" t="s">
        <v>1335</v>
      </c>
      <c r="G36" s="246"/>
      <c r="H36" s="55" t="s">
        <v>1211</v>
      </c>
      <c r="I36" s="62" t="s">
        <v>1196</v>
      </c>
      <c r="J36" s="259" t="s">
        <v>1369</v>
      </c>
      <c r="K36" s="267"/>
      <c r="L36" s="55" t="s">
        <v>1337</v>
      </c>
      <c r="M36" s="55">
        <v>0.81</v>
      </c>
      <c r="N36" s="55" t="s">
        <v>1383</v>
      </c>
      <c r="O36" s="55" t="s">
        <v>1384</v>
      </c>
      <c r="P36" s="246"/>
      <c r="Q36" s="269" t="s">
        <v>858</v>
      </c>
    </row>
    <row r="37" spans="1:17" ht="96" customHeight="1">
      <c r="A37" s="55" t="s">
        <v>1385</v>
      </c>
      <c r="B37" s="55" t="s">
        <v>1386</v>
      </c>
      <c r="C37" s="55" t="s">
        <v>1387</v>
      </c>
      <c r="D37" s="259" t="s">
        <v>1388</v>
      </c>
      <c r="E37" s="259" t="s">
        <v>1334</v>
      </c>
      <c r="F37" s="259" t="s">
        <v>174</v>
      </c>
      <c r="G37" s="246"/>
      <c r="H37" s="62" t="s">
        <v>1211</v>
      </c>
      <c r="I37" s="62" t="s">
        <v>1262</v>
      </c>
      <c r="J37" s="55" t="s">
        <v>1389</v>
      </c>
      <c r="K37" s="267">
        <v>8750</v>
      </c>
      <c r="L37" s="55" t="s">
        <v>1390</v>
      </c>
      <c r="M37" s="55">
        <v>0.78</v>
      </c>
      <c r="N37" s="55" t="s">
        <v>1391</v>
      </c>
      <c r="O37" s="55" t="s">
        <v>1392</v>
      </c>
      <c r="P37" s="246"/>
      <c r="Q37" s="269" t="s">
        <v>858</v>
      </c>
    </row>
    <row r="38" spans="1:17" ht="45" customHeight="1">
      <c r="A38" s="55" t="s">
        <v>1393</v>
      </c>
      <c r="B38" s="55" t="s">
        <v>1394</v>
      </c>
      <c r="C38" s="259" t="s">
        <v>1395</v>
      </c>
      <c r="D38" s="55" t="s">
        <v>1396</v>
      </c>
      <c r="E38" s="259" t="s">
        <v>1334</v>
      </c>
      <c r="F38" s="55" t="s">
        <v>1397</v>
      </c>
      <c r="G38" s="246"/>
      <c r="H38" s="55" t="s">
        <v>1172</v>
      </c>
      <c r="I38" s="62" t="s">
        <v>1262</v>
      </c>
      <c r="J38" s="55" t="s">
        <v>1389</v>
      </c>
      <c r="K38" s="267">
        <v>5250</v>
      </c>
      <c r="L38" s="55" t="s">
        <v>1398</v>
      </c>
      <c r="M38" s="55">
        <v>0.32</v>
      </c>
      <c r="N38" s="55" t="s">
        <v>1399</v>
      </c>
      <c r="O38" s="55" t="s">
        <v>1400</v>
      </c>
      <c r="P38" s="246"/>
      <c r="Q38" s="269" t="s">
        <v>858</v>
      </c>
    </row>
    <row r="39" spans="1:17" ht="84" customHeight="1">
      <c r="A39" s="55" t="s">
        <v>1401</v>
      </c>
      <c r="B39" s="55" t="s">
        <v>1402</v>
      </c>
      <c r="C39" s="55" t="s">
        <v>1403</v>
      </c>
      <c r="D39" s="55" t="s">
        <v>1404</v>
      </c>
      <c r="E39" s="55" t="s">
        <v>1351</v>
      </c>
      <c r="F39" s="55" t="s">
        <v>1397</v>
      </c>
      <c r="G39" s="246"/>
      <c r="H39" s="57" t="s">
        <v>1261</v>
      </c>
      <c r="I39" s="62" t="s">
        <v>1262</v>
      </c>
      <c r="J39" s="55" t="s">
        <v>1389</v>
      </c>
      <c r="K39" s="55">
        <v>57471</v>
      </c>
      <c r="L39" s="55" t="s">
        <v>1405</v>
      </c>
      <c r="M39" s="55">
        <v>3.29</v>
      </c>
      <c r="N39" s="55" t="s">
        <v>1406</v>
      </c>
      <c r="O39" s="55" t="s">
        <v>1407</v>
      </c>
      <c r="P39" s="246"/>
      <c r="Q39" s="269" t="s">
        <v>858</v>
      </c>
    </row>
    <row r="40" spans="1:17" ht="132" customHeight="1">
      <c r="A40" s="55" t="s">
        <v>1408</v>
      </c>
      <c r="B40" s="55" t="s">
        <v>1409</v>
      </c>
      <c r="C40" s="55" t="s">
        <v>1410</v>
      </c>
      <c r="D40" s="55" t="s">
        <v>1411</v>
      </c>
      <c r="E40" s="55" t="s">
        <v>1351</v>
      </c>
      <c r="F40" s="55" t="s">
        <v>1397</v>
      </c>
      <c r="G40" s="246"/>
      <c r="H40" s="55" t="s">
        <v>1211</v>
      </c>
      <c r="I40" s="62" t="s">
        <v>1262</v>
      </c>
      <c r="J40" s="259" t="s">
        <v>1327</v>
      </c>
      <c r="K40" s="55">
        <v>5696</v>
      </c>
      <c r="L40" s="55" t="s">
        <v>1355</v>
      </c>
      <c r="M40" s="55">
        <v>1.16</v>
      </c>
      <c r="N40" s="55" t="s">
        <v>1412</v>
      </c>
      <c r="O40" s="55" t="s">
        <v>1413</v>
      </c>
      <c r="P40" s="246"/>
      <c r="Q40" s="269" t="s">
        <v>858</v>
      </c>
    </row>
    <row r="41" spans="1:17" ht="132" customHeight="1">
      <c r="A41" s="55" t="s">
        <v>1414</v>
      </c>
      <c r="B41" s="55" t="s">
        <v>1415</v>
      </c>
      <c r="C41" s="55" t="s">
        <v>1416</v>
      </c>
      <c r="D41" s="55" t="s">
        <v>1417</v>
      </c>
      <c r="E41" s="55" t="s">
        <v>1351</v>
      </c>
      <c r="F41" s="55" t="s">
        <v>1397</v>
      </c>
      <c r="G41" s="246"/>
      <c r="H41" s="57" t="s">
        <v>1261</v>
      </c>
      <c r="I41" s="62" t="s">
        <v>1262</v>
      </c>
      <c r="J41" s="55" t="s">
        <v>1389</v>
      </c>
      <c r="K41" s="55">
        <v>1182</v>
      </c>
      <c r="L41" s="55" t="s">
        <v>1418</v>
      </c>
      <c r="M41" s="55">
        <v>0.35</v>
      </c>
      <c r="N41" s="55" t="s">
        <v>1419</v>
      </c>
      <c r="O41" s="55" t="s">
        <v>1420</v>
      </c>
      <c r="P41" s="246"/>
      <c r="Q41" s="269" t="s">
        <v>858</v>
      </c>
    </row>
    <row r="42" spans="1:17" s="256" customFormat="1" ht="36" customHeight="1">
      <c r="A42" s="55" t="s">
        <v>1421</v>
      </c>
      <c r="B42" s="55" t="s">
        <v>1422</v>
      </c>
      <c r="C42" s="55" t="s">
        <v>1423</v>
      </c>
      <c r="D42" s="55" t="s">
        <v>1424</v>
      </c>
      <c r="E42" s="55" t="s">
        <v>1425</v>
      </c>
      <c r="F42" s="55" t="s">
        <v>1397</v>
      </c>
      <c r="G42" s="246"/>
      <c r="H42" s="55" t="s">
        <v>1211</v>
      </c>
      <c r="I42" s="62" t="s">
        <v>1262</v>
      </c>
      <c r="J42" s="55" t="s">
        <v>1389</v>
      </c>
      <c r="K42" s="55">
        <v>282</v>
      </c>
      <c r="L42" s="55" t="s">
        <v>1337</v>
      </c>
      <c r="M42" s="55">
        <v>0.13</v>
      </c>
      <c r="N42" s="55" t="s">
        <v>1426</v>
      </c>
      <c r="O42" s="55" t="s">
        <v>1427</v>
      </c>
      <c r="P42" s="246"/>
      <c r="Q42" s="269" t="s">
        <v>858</v>
      </c>
    </row>
    <row r="43" spans="1:17" ht="144" customHeight="1">
      <c r="A43" s="55" t="s">
        <v>1428</v>
      </c>
      <c r="B43" s="55" t="s">
        <v>1429</v>
      </c>
      <c r="C43" s="55" t="s">
        <v>1430</v>
      </c>
      <c r="D43" s="259" t="s">
        <v>405</v>
      </c>
      <c r="E43" s="55" t="s">
        <v>1351</v>
      </c>
      <c r="F43" s="55" t="s">
        <v>1431</v>
      </c>
      <c r="G43" s="246"/>
      <c r="H43" s="55" t="s">
        <v>1211</v>
      </c>
      <c r="I43" s="58" t="s">
        <v>1188</v>
      </c>
      <c r="J43" s="55" t="s">
        <v>1389</v>
      </c>
      <c r="K43" s="55">
        <v>135</v>
      </c>
      <c r="L43" s="55" t="s">
        <v>1337</v>
      </c>
      <c r="M43" s="55">
        <v>4.37</v>
      </c>
      <c r="N43" s="55" t="s">
        <v>1432</v>
      </c>
      <c r="O43" s="55" t="s">
        <v>1433</v>
      </c>
      <c r="P43" s="246"/>
      <c r="Q43" s="269" t="s">
        <v>639</v>
      </c>
    </row>
    <row r="44" spans="1:17" ht="156" customHeight="1">
      <c r="A44" s="55" t="s">
        <v>1434</v>
      </c>
      <c r="B44" s="55" t="s">
        <v>1435</v>
      </c>
      <c r="C44" s="55" t="s">
        <v>1436</v>
      </c>
      <c r="D44" s="55" t="s">
        <v>1437</v>
      </c>
      <c r="E44" s="55" t="s">
        <v>1351</v>
      </c>
      <c r="F44" s="55" t="s">
        <v>1431</v>
      </c>
      <c r="G44" s="246"/>
      <c r="H44" s="55" t="s">
        <v>1211</v>
      </c>
      <c r="I44" s="58" t="s">
        <v>1188</v>
      </c>
      <c r="J44" s="55" t="s">
        <v>1389</v>
      </c>
      <c r="K44" s="55">
        <v>456</v>
      </c>
      <c r="L44" s="55" t="s">
        <v>1337</v>
      </c>
      <c r="M44" s="55">
        <v>5.02</v>
      </c>
      <c r="N44" s="55" t="s">
        <v>1438</v>
      </c>
      <c r="O44" s="55" t="s">
        <v>1439</v>
      </c>
      <c r="P44" s="246"/>
      <c r="Q44" s="269" t="s">
        <v>639</v>
      </c>
    </row>
    <row r="45" spans="1:17" ht="60" customHeight="1">
      <c r="A45" s="55" t="s">
        <v>1440</v>
      </c>
      <c r="B45" s="55" t="s">
        <v>1441</v>
      </c>
      <c r="C45" s="55" t="s">
        <v>1442</v>
      </c>
      <c r="D45" s="55" t="s">
        <v>1442</v>
      </c>
      <c r="E45" s="55" t="s">
        <v>1443</v>
      </c>
      <c r="F45" s="55" t="s">
        <v>1431</v>
      </c>
      <c r="G45" s="246"/>
      <c r="H45" s="55" t="s">
        <v>1444</v>
      </c>
      <c r="I45" s="58" t="s">
        <v>1188</v>
      </c>
      <c r="J45" s="55" t="s">
        <v>1389</v>
      </c>
      <c r="K45" s="55">
        <v>44</v>
      </c>
      <c r="L45" s="55" t="s">
        <v>1337</v>
      </c>
      <c r="M45" s="55">
        <v>1.99</v>
      </c>
      <c r="N45" s="55" t="s">
        <v>1445</v>
      </c>
      <c r="O45" s="55" t="s">
        <v>1446</v>
      </c>
      <c r="P45" s="246"/>
      <c r="Q45" s="269" t="s">
        <v>639</v>
      </c>
    </row>
    <row r="46" spans="1:17" ht="36" customHeight="1">
      <c r="A46" s="55" t="s">
        <v>1447</v>
      </c>
      <c r="B46" s="55" t="s">
        <v>1448</v>
      </c>
      <c r="C46" s="55" t="s">
        <v>1449</v>
      </c>
      <c r="D46" s="55" t="s">
        <v>1449</v>
      </c>
      <c r="E46" s="55" t="s">
        <v>1443</v>
      </c>
      <c r="F46" s="55" t="s">
        <v>1431</v>
      </c>
      <c r="G46" s="246"/>
      <c r="H46" s="55" t="s">
        <v>1211</v>
      </c>
      <c r="I46" s="58" t="s">
        <v>1188</v>
      </c>
      <c r="J46" s="55" t="s">
        <v>1389</v>
      </c>
      <c r="K46" s="55">
        <v>88</v>
      </c>
      <c r="L46" s="55" t="s">
        <v>1337</v>
      </c>
      <c r="M46" s="55">
        <v>0.16</v>
      </c>
      <c r="N46" s="55" t="s">
        <v>1450</v>
      </c>
      <c r="O46" s="55" t="s">
        <v>1451</v>
      </c>
      <c r="P46" s="246"/>
      <c r="Q46" s="269" t="s">
        <v>639</v>
      </c>
    </row>
    <row r="47" spans="1:17" ht="72" customHeight="1">
      <c r="A47" s="55" t="s">
        <v>1452</v>
      </c>
      <c r="B47" s="55" t="s">
        <v>1453</v>
      </c>
      <c r="C47" s="55" t="s">
        <v>1454</v>
      </c>
      <c r="D47" s="55" t="s">
        <v>1455</v>
      </c>
      <c r="E47" s="55" t="s">
        <v>1351</v>
      </c>
      <c r="F47" s="55" t="s">
        <v>1431</v>
      </c>
      <c r="G47" s="246"/>
      <c r="H47" s="55" t="s">
        <v>1211</v>
      </c>
      <c r="I47" s="58" t="s">
        <v>1188</v>
      </c>
      <c r="J47" s="55" t="s">
        <v>1389</v>
      </c>
      <c r="K47" s="55">
        <v>978</v>
      </c>
      <c r="L47" s="55" t="s">
        <v>1456</v>
      </c>
      <c r="M47" s="55">
        <v>3.63</v>
      </c>
      <c r="N47" s="55" t="s">
        <v>1457</v>
      </c>
      <c r="O47" s="55" t="s">
        <v>1458</v>
      </c>
      <c r="P47" s="246"/>
      <c r="Q47" s="269" t="s">
        <v>639</v>
      </c>
    </row>
    <row r="48" spans="1:17" ht="168" customHeight="1">
      <c r="A48" s="55" t="s">
        <v>1459</v>
      </c>
      <c r="B48" s="55" t="s">
        <v>1460</v>
      </c>
      <c r="C48" s="55" t="s">
        <v>1461</v>
      </c>
      <c r="D48" s="55" t="s">
        <v>1462</v>
      </c>
      <c r="E48" s="55" t="s">
        <v>1463</v>
      </c>
      <c r="F48" s="55" t="s">
        <v>1431</v>
      </c>
      <c r="G48" s="246"/>
      <c r="H48" s="55" t="s">
        <v>1172</v>
      </c>
      <c r="I48" s="58" t="s">
        <v>1188</v>
      </c>
      <c r="J48" s="55" t="s">
        <v>1389</v>
      </c>
      <c r="K48" s="55">
        <v>238</v>
      </c>
      <c r="L48" s="55" t="s">
        <v>1337</v>
      </c>
      <c r="M48" s="55">
        <v>2.38</v>
      </c>
      <c r="N48" s="55" t="s">
        <v>1464</v>
      </c>
      <c r="O48" s="55" t="s">
        <v>1465</v>
      </c>
      <c r="P48" s="246"/>
      <c r="Q48" s="269" t="s">
        <v>639</v>
      </c>
    </row>
    <row r="49" spans="1:17" s="256" customFormat="1" ht="57" customHeight="1">
      <c r="A49" s="55" t="s">
        <v>1466</v>
      </c>
      <c r="B49" s="55" t="s">
        <v>1467</v>
      </c>
      <c r="C49" s="55" t="s">
        <v>1468</v>
      </c>
      <c r="D49" s="55" t="s">
        <v>1469</v>
      </c>
      <c r="E49" s="55" t="s">
        <v>1351</v>
      </c>
      <c r="F49" s="55" t="s">
        <v>1431</v>
      </c>
      <c r="G49" s="246"/>
      <c r="H49" s="55" t="s">
        <v>1172</v>
      </c>
      <c r="I49" s="58" t="s">
        <v>1188</v>
      </c>
      <c r="J49" s="55" t="s">
        <v>1389</v>
      </c>
      <c r="K49" s="55">
        <v>141</v>
      </c>
      <c r="L49" s="55" t="s">
        <v>1470</v>
      </c>
      <c r="M49" s="55">
        <v>1.25</v>
      </c>
      <c r="N49" s="55" t="s">
        <v>1471</v>
      </c>
      <c r="O49" s="55" t="s">
        <v>1472</v>
      </c>
      <c r="P49" s="246"/>
      <c r="Q49" s="269" t="s">
        <v>639</v>
      </c>
    </row>
    <row r="50" spans="1:17" s="256" customFormat="1" ht="57" customHeight="1">
      <c r="A50" s="55" t="s">
        <v>1473</v>
      </c>
      <c r="B50" s="55" t="s">
        <v>1474</v>
      </c>
      <c r="C50" s="55" t="s">
        <v>1475</v>
      </c>
      <c r="D50" s="55" t="s">
        <v>1476</v>
      </c>
      <c r="E50" s="55" t="s">
        <v>1443</v>
      </c>
      <c r="F50" s="55" t="s">
        <v>1431</v>
      </c>
      <c r="G50" s="246"/>
      <c r="H50" s="259" t="s">
        <v>1444</v>
      </c>
      <c r="I50" s="58" t="s">
        <v>1188</v>
      </c>
      <c r="J50" s="259" t="s">
        <v>1327</v>
      </c>
      <c r="K50" s="55"/>
      <c r="L50" s="55" t="s">
        <v>1355</v>
      </c>
      <c r="M50" s="55">
        <v>1.54</v>
      </c>
      <c r="N50" s="55" t="s">
        <v>1477</v>
      </c>
      <c r="O50" s="55" t="s">
        <v>1478</v>
      </c>
      <c r="P50" s="246"/>
      <c r="Q50" s="269" t="s">
        <v>639</v>
      </c>
    </row>
    <row r="51" spans="1:17" s="256" customFormat="1" ht="96" customHeight="1">
      <c r="A51" s="55" t="s">
        <v>1479</v>
      </c>
      <c r="B51" s="55" t="s">
        <v>1480</v>
      </c>
      <c r="C51" s="55" t="s">
        <v>1468</v>
      </c>
      <c r="D51" s="55" t="s">
        <v>1481</v>
      </c>
      <c r="E51" s="55" t="s">
        <v>1351</v>
      </c>
      <c r="F51" s="55" t="s">
        <v>1431</v>
      </c>
      <c r="G51" s="246"/>
      <c r="H51" s="55" t="s">
        <v>1172</v>
      </c>
      <c r="I51" s="58" t="s">
        <v>1188</v>
      </c>
      <c r="J51" s="259" t="s">
        <v>1327</v>
      </c>
      <c r="K51" s="55">
        <v>197</v>
      </c>
      <c r="L51" s="55" t="s">
        <v>1456</v>
      </c>
      <c r="M51" s="55">
        <v>3.06</v>
      </c>
      <c r="N51" s="55" t="s">
        <v>1482</v>
      </c>
      <c r="O51" s="55" t="s">
        <v>1483</v>
      </c>
      <c r="P51" s="246"/>
      <c r="Q51" s="269" t="s">
        <v>639</v>
      </c>
    </row>
    <row r="52" spans="1:17" ht="36" customHeight="1">
      <c r="A52" s="55" t="s">
        <v>1484</v>
      </c>
      <c r="B52" s="55" t="s">
        <v>1485</v>
      </c>
      <c r="C52" s="55" t="s">
        <v>1486</v>
      </c>
      <c r="D52" s="55" t="s">
        <v>1487</v>
      </c>
      <c r="E52" s="55" t="s">
        <v>1351</v>
      </c>
      <c r="F52" s="55" t="s">
        <v>1488</v>
      </c>
      <c r="G52" s="246"/>
      <c r="H52" s="55" t="s">
        <v>1211</v>
      </c>
      <c r="I52" s="62" t="s">
        <v>1262</v>
      </c>
      <c r="J52" s="55" t="s">
        <v>1389</v>
      </c>
      <c r="K52" s="55">
        <v>181</v>
      </c>
      <c r="L52" s="55" t="s">
        <v>1337</v>
      </c>
      <c r="M52" s="55">
        <v>0.76</v>
      </c>
      <c r="N52" s="55" t="s">
        <v>1489</v>
      </c>
      <c r="O52" s="55" t="s">
        <v>1490</v>
      </c>
      <c r="P52" s="246"/>
      <c r="Q52" s="269" t="s">
        <v>639</v>
      </c>
    </row>
    <row r="53" spans="1:17" s="256" customFormat="1" ht="60" customHeight="1">
      <c r="A53" s="55" t="s">
        <v>1491</v>
      </c>
      <c r="B53" s="55" t="s">
        <v>1492</v>
      </c>
      <c r="C53" s="55" t="s">
        <v>1493</v>
      </c>
      <c r="D53" s="55" t="s">
        <v>1494</v>
      </c>
      <c r="E53" s="55" t="s">
        <v>1351</v>
      </c>
      <c r="F53" s="55" t="s">
        <v>1488</v>
      </c>
      <c r="G53" s="246"/>
      <c r="H53" s="55" t="s">
        <v>1444</v>
      </c>
      <c r="I53" s="62" t="s">
        <v>1262</v>
      </c>
      <c r="J53" s="55" t="s">
        <v>1389</v>
      </c>
      <c r="K53" s="55">
        <v>36</v>
      </c>
      <c r="L53" s="55" t="s">
        <v>1337</v>
      </c>
      <c r="M53" s="55">
        <v>0.16</v>
      </c>
      <c r="N53" s="55" t="s">
        <v>1495</v>
      </c>
      <c r="O53" s="55" t="s">
        <v>1496</v>
      </c>
      <c r="P53" s="246"/>
      <c r="Q53" s="269" t="s">
        <v>639</v>
      </c>
    </row>
    <row r="54" spans="1:17" s="256" customFormat="1" ht="36" customHeight="1">
      <c r="A54" s="55" t="s">
        <v>1497</v>
      </c>
      <c r="B54" s="55" t="s">
        <v>1498</v>
      </c>
      <c r="C54" s="55" t="s">
        <v>1499</v>
      </c>
      <c r="D54" s="55" t="s">
        <v>1499</v>
      </c>
      <c r="E54" s="55" t="s">
        <v>1463</v>
      </c>
      <c r="F54" s="55" t="s">
        <v>1488</v>
      </c>
      <c r="G54" s="246"/>
      <c r="H54" s="55" t="s">
        <v>1172</v>
      </c>
      <c r="I54" s="62" t="s">
        <v>1262</v>
      </c>
      <c r="J54" s="55" t="s">
        <v>1389</v>
      </c>
      <c r="K54" s="55">
        <v>15</v>
      </c>
      <c r="L54" s="55" t="s">
        <v>1337</v>
      </c>
      <c r="M54" s="55">
        <v>0.3</v>
      </c>
      <c r="N54" s="55" t="s">
        <v>1500</v>
      </c>
      <c r="O54" s="55" t="s">
        <v>1501</v>
      </c>
      <c r="P54" s="246"/>
      <c r="Q54" s="269" t="s">
        <v>639</v>
      </c>
    </row>
    <row r="55" spans="1:17" ht="33.75" customHeight="1">
      <c r="A55" s="55" t="s">
        <v>1502</v>
      </c>
      <c r="B55" s="55" t="s">
        <v>1503</v>
      </c>
      <c r="C55" s="55" t="s">
        <v>1504</v>
      </c>
      <c r="D55" s="55" t="s">
        <v>1505</v>
      </c>
      <c r="E55" s="55" t="s">
        <v>1425</v>
      </c>
      <c r="F55" s="55" t="s">
        <v>1488</v>
      </c>
      <c r="G55" s="246"/>
      <c r="H55" s="55" t="s">
        <v>1172</v>
      </c>
      <c r="I55" s="62" t="s">
        <v>1262</v>
      </c>
      <c r="J55" s="55" t="s">
        <v>1389</v>
      </c>
      <c r="K55" s="55">
        <v>189</v>
      </c>
      <c r="L55" s="55" t="s">
        <v>1337</v>
      </c>
      <c r="M55" s="55">
        <v>0.04</v>
      </c>
      <c r="N55" s="55" t="s">
        <v>1506</v>
      </c>
      <c r="O55" s="55" t="s">
        <v>1507</v>
      </c>
      <c r="P55" s="246"/>
      <c r="Q55" s="269" t="s">
        <v>639</v>
      </c>
    </row>
    <row r="56" spans="1:17" ht="144" customHeight="1">
      <c r="A56" s="55" t="s">
        <v>1508</v>
      </c>
      <c r="B56" s="55" t="s">
        <v>1509</v>
      </c>
      <c r="C56" s="55" t="s">
        <v>1510</v>
      </c>
      <c r="D56" s="55" t="s">
        <v>1511</v>
      </c>
      <c r="E56" s="55" t="s">
        <v>1351</v>
      </c>
      <c r="F56" s="55" t="s">
        <v>1512</v>
      </c>
      <c r="G56" s="246"/>
      <c r="H56" s="55" t="s">
        <v>1444</v>
      </c>
      <c r="I56" s="58" t="s">
        <v>1227</v>
      </c>
      <c r="J56" s="259" t="s">
        <v>1513</v>
      </c>
      <c r="K56" s="55">
        <v>196</v>
      </c>
      <c r="L56" s="55" t="s">
        <v>1514</v>
      </c>
      <c r="M56" s="55">
        <v>4.12</v>
      </c>
      <c r="N56" s="55" t="s">
        <v>1515</v>
      </c>
      <c r="O56" s="55" t="s">
        <v>1516</v>
      </c>
      <c r="P56" s="246"/>
      <c r="Q56" s="269" t="s">
        <v>858</v>
      </c>
    </row>
    <row r="57" spans="1:17" ht="84" customHeight="1">
      <c r="A57" s="55" t="s">
        <v>1517</v>
      </c>
      <c r="B57" s="55" t="s">
        <v>1518</v>
      </c>
      <c r="C57" s="55" t="s">
        <v>1519</v>
      </c>
      <c r="D57" s="55" t="s">
        <v>1519</v>
      </c>
      <c r="E57" s="55" t="s">
        <v>1520</v>
      </c>
      <c r="F57" s="55" t="s">
        <v>1512</v>
      </c>
      <c r="G57" s="246"/>
      <c r="H57" s="55" t="s">
        <v>1211</v>
      </c>
      <c r="I57" s="62" t="s">
        <v>1227</v>
      </c>
      <c r="J57" s="55" t="s">
        <v>1521</v>
      </c>
      <c r="K57" s="55">
        <v>116</v>
      </c>
      <c r="L57" s="55" t="s">
        <v>1522</v>
      </c>
      <c r="M57" s="55">
        <v>0.31</v>
      </c>
      <c r="N57" s="55" t="s">
        <v>1523</v>
      </c>
      <c r="O57" s="55" t="s">
        <v>1524</v>
      </c>
      <c r="P57" s="246"/>
      <c r="Q57" s="269" t="s">
        <v>639</v>
      </c>
    </row>
    <row r="58" spans="1:17" ht="192" customHeight="1">
      <c r="A58" s="55" t="s">
        <v>1525</v>
      </c>
      <c r="B58" s="55"/>
      <c r="C58" s="55" t="s">
        <v>1526</v>
      </c>
      <c r="D58" s="259" t="s">
        <v>1527</v>
      </c>
      <c r="E58" s="55"/>
      <c r="F58" s="55" t="s">
        <v>1512</v>
      </c>
      <c r="G58" s="246"/>
      <c r="H58" s="55"/>
      <c r="I58" s="62" t="s">
        <v>1227</v>
      </c>
      <c r="J58" s="55" t="s">
        <v>1521</v>
      </c>
      <c r="K58" s="55"/>
      <c r="L58" s="55"/>
      <c r="M58" s="55">
        <v>10.54</v>
      </c>
      <c r="N58" s="55" t="s">
        <v>1528</v>
      </c>
      <c r="O58" s="55" t="s">
        <v>1529</v>
      </c>
      <c r="P58" s="246"/>
      <c r="Q58" s="269" t="s">
        <v>1377</v>
      </c>
    </row>
    <row r="59" spans="1:17" ht="48" customHeight="1">
      <c r="A59" s="55" t="s">
        <v>1530</v>
      </c>
      <c r="B59" s="55" t="s">
        <v>1531</v>
      </c>
      <c r="C59" s="55" t="s">
        <v>1532</v>
      </c>
      <c r="D59" s="55" t="s">
        <v>1533</v>
      </c>
      <c r="E59" s="259" t="s">
        <v>1334</v>
      </c>
      <c r="F59" s="259" t="s">
        <v>280</v>
      </c>
      <c r="G59" s="246"/>
      <c r="H59" s="55" t="s">
        <v>1172</v>
      </c>
      <c r="I59" s="62" t="s">
        <v>1196</v>
      </c>
      <c r="J59" s="55" t="s">
        <v>1389</v>
      </c>
      <c r="K59" s="55">
        <v>373</v>
      </c>
      <c r="L59" s="55" t="s">
        <v>1534</v>
      </c>
      <c r="M59" s="55">
        <v>0.15</v>
      </c>
      <c r="N59" s="55" t="s">
        <v>1535</v>
      </c>
      <c r="O59" s="55" t="s">
        <v>1536</v>
      </c>
      <c r="P59" s="246"/>
      <c r="Q59" s="269" t="s">
        <v>639</v>
      </c>
    </row>
    <row r="60" spans="1:17" ht="84" customHeight="1">
      <c r="A60" s="55" t="s">
        <v>1537</v>
      </c>
      <c r="B60" s="55" t="s">
        <v>1538</v>
      </c>
      <c r="C60" s="55" t="s">
        <v>1539</v>
      </c>
      <c r="D60" s="55" t="s">
        <v>1540</v>
      </c>
      <c r="E60" s="55" t="s">
        <v>1351</v>
      </c>
      <c r="F60" s="259" t="s">
        <v>1541</v>
      </c>
      <c r="G60" s="62" t="s">
        <v>174</v>
      </c>
      <c r="H60" s="55" t="s">
        <v>1172</v>
      </c>
      <c r="I60" s="62" t="s">
        <v>1262</v>
      </c>
      <c r="J60" s="55" t="s">
        <v>1389</v>
      </c>
      <c r="K60" s="55" t="s">
        <v>1542</v>
      </c>
      <c r="L60" s="55" t="s">
        <v>1543</v>
      </c>
      <c r="M60" s="55">
        <v>1.8</v>
      </c>
      <c r="N60" s="55" t="s">
        <v>1544</v>
      </c>
      <c r="O60" s="55" t="s">
        <v>1545</v>
      </c>
      <c r="P60" s="246"/>
      <c r="Q60" s="269" t="s">
        <v>858</v>
      </c>
    </row>
    <row r="61" spans="1:17" ht="24" customHeight="1">
      <c r="A61" s="55" t="s">
        <v>1546</v>
      </c>
      <c r="B61" s="55" t="s">
        <v>1547</v>
      </c>
      <c r="C61" s="55" t="s">
        <v>1548</v>
      </c>
      <c r="D61" s="259" t="s">
        <v>1549</v>
      </c>
      <c r="E61" s="55" t="s">
        <v>1550</v>
      </c>
      <c r="F61" s="55" t="s">
        <v>1551</v>
      </c>
      <c r="G61" s="246"/>
      <c r="H61" s="55" t="s">
        <v>1211</v>
      </c>
      <c r="I61" s="55"/>
      <c r="J61" s="55" t="s">
        <v>1552</v>
      </c>
      <c r="K61" s="55">
        <v>72</v>
      </c>
      <c r="L61" s="55" t="s">
        <v>1553</v>
      </c>
      <c r="M61" s="55">
        <v>0.1</v>
      </c>
      <c r="N61" s="55" t="s">
        <v>1554</v>
      </c>
      <c r="O61" s="55" t="s">
        <v>1555</v>
      </c>
      <c r="P61" s="246"/>
      <c r="Q61" s="269" t="s">
        <v>858</v>
      </c>
    </row>
    <row r="62" spans="1:17" ht="36" customHeight="1">
      <c r="A62" s="55" t="s">
        <v>1556</v>
      </c>
      <c r="B62" s="55" t="s">
        <v>1557</v>
      </c>
      <c r="C62" s="62" t="s">
        <v>1558</v>
      </c>
      <c r="D62" s="62" t="s">
        <v>1558</v>
      </c>
      <c r="E62" s="55"/>
      <c r="F62" s="62" t="s">
        <v>96</v>
      </c>
      <c r="G62" s="246"/>
      <c r="H62" s="55" t="s">
        <v>1211</v>
      </c>
      <c r="I62" s="55"/>
      <c r="J62" s="62" t="s">
        <v>1253</v>
      </c>
      <c r="K62" s="55"/>
      <c r="L62" s="55" t="s">
        <v>1559</v>
      </c>
      <c r="M62" s="55">
        <v>0.0349</v>
      </c>
      <c r="N62" s="55" t="s">
        <v>1560</v>
      </c>
      <c r="O62" s="55" t="s">
        <v>1376</v>
      </c>
      <c r="P62" s="246"/>
      <c r="Q62" s="269" t="s">
        <v>858</v>
      </c>
    </row>
    <row r="63" spans="1:17" s="256" customFormat="1" ht="45" customHeight="1">
      <c r="A63" s="57" t="s">
        <v>1561</v>
      </c>
      <c r="B63" s="261" t="s">
        <v>1562</v>
      </c>
      <c r="C63" s="262" t="s">
        <v>1563</v>
      </c>
      <c r="D63" s="262" t="s">
        <v>1564</v>
      </c>
      <c r="E63" s="263"/>
      <c r="F63" s="57" t="s">
        <v>388</v>
      </c>
      <c r="G63" s="263"/>
      <c r="H63" s="55" t="s">
        <v>1156</v>
      </c>
      <c r="I63" s="58" t="s">
        <v>1188</v>
      </c>
      <c r="J63" s="58" t="s">
        <v>1327</v>
      </c>
      <c r="K63" s="268">
        <v>247</v>
      </c>
      <c r="L63" s="57">
        <v>5</v>
      </c>
      <c r="M63" s="57">
        <v>0.0098</v>
      </c>
      <c r="N63" s="57" t="s">
        <v>1565</v>
      </c>
      <c r="O63" s="57" t="s">
        <v>1566</v>
      </c>
      <c r="P63" s="263"/>
      <c r="Q63" s="269" t="s">
        <v>1567</v>
      </c>
    </row>
    <row r="64" spans="1:17" s="256" customFormat="1" ht="36" customHeight="1">
      <c r="A64" s="57" t="s">
        <v>1568</v>
      </c>
      <c r="B64" s="261" t="s">
        <v>1569</v>
      </c>
      <c r="C64" s="262" t="s">
        <v>1570</v>
      </c>
      <c r="D64" s="262" t="s">
        <v>1570</v>
      </c>
      <c r="E64" s="263"/>
      <c r="F64" s="58" t="s">
        <v>90</v>
      </c>
      <c r="G64" s="263"/>
      <c r="H64" s="55" t="s">
        <v>1156</v>
      </c>
      <c r="I64" s="263"/>
      <c r="J64" s="62" t="s">
        <v>86</v>
      </c>
      <c r="K64" s="57">
        <v>5320</v>
      </c>
      <c r="L64" s="57">
        <v>23.8</v>
      </c>
      <c r="M64" s="57">
        <v>0.092</v>
      </c>
      <c r="N64" s="57" t="s">
        <v>1571</v>
      </c>
      <c r="O64" s="57" t="s">
        <v>1572</v>
      </c>
      <c r="P64" s="263"/>
      <c r="Q64" s="269" t="s">
        <v>1573</v>
      </c>
    </row>
    <row r="65" spans="1:17" s="256" customFormat="1" ht="45" customHeight="1">
      <c r="A65" s="57" t="s">
        <v>1574</v>
      </c>
      <c r="B65" s="261" t="s">
        <v>1575</v>
      </c>
      <c r="C65" s="262" t="s">
        <v>1576</v>
      </c>
      <c r="D65" s="262" t="s">
        <v>578</v>
      </c>
      <c r="E65" s="263"/>
      <c r="F65" s="57" t="s">
        <v>96</v>
      </c>
      <c r="G65" s="263"/>
      <c r="H65" s="57" t="s">
        <v>1211</v>
      </c>
      <c r="I65" s="263"/>
      <c r="J65" s="62" t="s">
        <v>1253</v>
      </c>
      <c r="K65" s="57">
        <v>2</v>
      </c>
      <c r="L65" s="57">
        <v>0.6</v>
      </c>
      <c r="M65" s="57">
        <v>0.04</v>
      </c>
      <c r="N65" s="57" t="s">
        <v>1577</v>
      </c>
      <c r="O65" s="57" t="s">
        <v>1578</v>
      </c>
      <c r="P65" s="263"/>
      <c r="Q65" s="269" t="s">
        <v>858</v>
      </c>
    </row>
    <row r="66" spans="1:17" s="256" customFormat="1" ht="45" customHeight="1">
      <c r="A66" s="57" t="s">
        <v>1579</v>
      </c>
      <c r="B66" s="261" t="s">
        <v>1580</v>
      </c>
      <c r="C66" s="262" t="s">
        <v>1581</v>
      </c>
      <c r="D66" s="262" t="s">
        <v>1582</v>
      </c>
      <c r="E66" s="263"/>
      <c r="F66" s="57" t="s">
        <v>90</v>
      </c>
      <c r="G66" s="263"/>
      <c r="H66" s="62" t="s">
        <v>1172</v>
      </c>
      <c r="I66" s="263"/>
      <c r="J66" s="62" t="s">
        <v>86</v>
      </c>
      <c r="K66" s="57">
        <v>860</v>
      </c>
      <c r="L66" s="57">
        <v>10</v>
      </c>
      <c r="M66" s="57">
        <v>0.0277</v>
      </c>
      <c r="N66" s="57" t="s">
        <v>1583</v>
      </c>
      <c r="O66" s="57" t="s">
        <v>1584</v>
      </c>
      <c r="P66" s="263"/>
      <c r="Q66" s="269" t="s">
        <v>1567</v>
      </c>
    </row>
    <row r="67" spans="1:17" s="256" customFormat="1" ht="33.75" customHeight="1">
      <c r="A67" s="57" t="s">
        <v>1585</v>
      </c>
      <c r="B67" s="261" t="s">
        <v>1586</v>
      </c>
      <c r="C67" s="262" t="s">
        <v>1587</v>
      </c>
      <c r="D67" s="262" t="s">
        <v>1588</v>
      </c>
      <c r="E67" s="263"/>
      <c r="F67" s="58" t="s">
        <v>90</v>
      </c>
      <c r="G67" s="263"/>
      <c r="H67" s="62" t="s">
        <v>1172</v>
      </c>
      <c r="I67" s="263"/>
      <c r="J67" s="62" t="s">
        <v>86</v>
      </c>
      <c r="K67" s="57">
        <v>20270</v>
      </c>
      <c r="L67" s="57">
        <v>12</v>
      </c>
      <c r="M67" s="57">
        <v>0.046</v>
      </c>
      <c r="N67" s="57" t="s">
        <v>1589</v>
      </c>
      <c r="O67" s="57" t="s">
        <v>1590</v>
      </c>
      <c r="P67" s="263"/>
      <c r="Q67" s="269" t="s">
        <v>1567</v>
      </c>
    </row>
    <row r="68" spans="1:17" s="256" customFormat="1" ht="45" customHeight="1">
      <c r="A68" s="57" t="s">
        <v>1591</v>
      </c>
      <c r="B68" s="261" t="s">
        <v>1592</v>
      </c>
      <c r="C68" s="262" t="s">
        <v>1593</v>
      </c>
      <c r="D68" s="262" t="s">
        <v>1594</v>
      </c>
      <c r="E68" s="263"/>
      <c r="F68" s="57" t="s">
        <v>90</v>
      </c>
      <c r="G68" s="263"/>
      <c r="H68" s="55" t="s">
        <v>1156</v>
      </c>
      <c r="I68" s="263"/>
      <c r="J68" s="62" t="s">
        <v>86</v>
      </c>
      <c r="K68" s="57">
        <v>1194</v>
      </c>
      <c r="L68" s="57">
        <v>15</v>
      </c>
      <c r="M68" s="57">
        <v>0.0363</v>
      </c>
      <c r="N68" s="57" t="s">
        <v>1595</v>
      </c>
      <c r="O68" s="57" t="s">
        <v>1596</v>
      </c>
      <c r="P68" s="263"/>
      <c r="Q68" s="269" t="s">
        <v>1567</v>
      </c>
    </row>
    <row r="69" spans="1:17" ht="45" customHeight="1">
      <c r="A69" s="57" t="s">
        <v>1597</v>
      </c>
      <c r="B69" s="261">
        <v>3500000830122</v>
      </c>
      <c r="C69" s="262" t="s">
        <v>579</v>
      </c>
      <c r="D69" s="262" t="s">
        <v>1598</v>
      </c>
      <c r="E69" s="270" t="s">
        <v>1599</v>
      </c>
      <c r="F69" s="58" t="s">
        <v>96</v>
      </c>
      <c r="G69" s="263"/>
      <c r="H69" s="62" t="s">
        <v>1211</v>
      </c>
      <c r="I69" s="263"/>
      <c r="J69" s="57" t="s">
        <v>757</v>
      </c>
      <c r="K69" s="57"/>
      <c r="L69" s="57"/>
      <c r="M69" s="57">
        <v>0.2</v>
      </c>
      <c r="N69" s="57" t="s">
        <v>1600</v>
      </c>
      <c r="O69" s="57"/>
      <c r="P69" s="263"/>
      <c r="Q69" s="269" t="s">
        <v>1573</v>
      </c>
    </row>
    <row r="70" spans="1:17" ht="48" customHeight="1">
      <c r="A70" s="55" t="s">
        <v>1601</v>
      </c>
      <c r="B70" s="271" t="s">
        <v>1602</v>
      </c>
      <c r="C70" s="55" t="s">
        <v>555</v>
      </c>
      <c r="D70" s="55" t="s">
        <v>555</v>
      </c>
      <c r="E70" s="55" t="s">
        <v>1382</v>
      </c>
      <c r="F70" s="62" t="s">
        <v>93</v>
      </c>
      <c r="G70" s="260"/>
      <c r="H70" s="55" t="s">
        <v>1172</v>
      </c>
      <c r="I70" s="58" t="s">
        <v>1227</v>
      </c>
      <c r="J70" s="62" t="s">
        <v>86</v>
      </c>
      <c r="K70" s="55">
        <v>1028</v>
      </c>
      <c r="L70" s="55" t="s">
        <v>1603</v>
      </c>
      <c r="M70" s="55">
        <v>0.0441</v>
      </c>
      <c r="N70" s="55" t="s">
        <v>1604</v>
      </c>
      <c r="O70" s="55" t="s">
        <v>1605</v>
      </c>
      <c r="P70" s="246"/>
      <c r="Q70" s="269" t="s">
        <v>1606</v>
      </c>
    </row>
    <row r="71" spans="1:17" ht="36">
      <c r="A71" s="55" t="s">
        <v>1607</v>
      </c>
      <c r="B71" s="271">
        <v>3505830610045</v>
      </c>
      <c r="C71" s="59" t="s">
        <v>1608</v>
      </c>
      <c r="D71" s="262" t="s">
        <v>544</v>
      </c>
      <c r="E71" s="260"/>
      <c r="F71" s="55" t="s">
        <v>1609</v>
      </c>
      <c r="G71" s="246"/>
      <c r="H71" s="55" t="s">
        <v>1156</v>
      </c>
      <c r="I71" s="55"/>
      <c r="J71" s="62" t="s">
        <v>86</v>
      </c>
      <c r="K71" s="55">
        <v>185.6</v>
      </c>
      <c r="L71" s="55">
        <v>0.1</v>
      </c>
      <c r="M71" s="55">
        <v>0.006</v>
      </c>
      <c r="N71" s="55" t="s">
        <v>1610</v>
      </c>
      <c r="O71" s="55" t="s">
        <v>1611</v>
      </c>
      <c r="P71" s="246"/>
      <c r="Q71" s="269" t="s">
        <v>1612</v>
      </c>
    </row>
    <row r="72" spans="1:17" ht="72">
      <c r="A72" s="55" t="s">
        <v>1613</v>
      </c>
      <c r="B72" s="271">
        <v>3505830820017</v>
      </c>
      <c r="C72" s="59" t="s">
        <v>1614</v>
      </c>
      <c r="D72" s="262" t="s">
        <v>1615</v>
      </c>
      <c r="E72" s="260"/>
      <c r="F72" s="62" t="s">
        <v>1616</v>
      </c>
      <c r="G72" s="246"/>
      <c r="H72" s="55" t="s">
        <v>1156</v>
      </c>
      <c r="I72" s="55"/>
      <c r="J72" s="62" t="s">
        <v>86</v>
      </c>
      <c r="K72" s="55">
        <v>249.1</v>
      </c>
      <c r="L72" s="55">
        <v>0.5</v>
      </c>
      <c r="M72" s="55">
        <v>0.0124</v>
      </c>
      <c r="N72" s="55" t="s">
        <v>1617</v>
      </c>
      <c r="O72" s="55" t="s">
        <v>1618</v>
      </c>
      <c r="P72" s="246"/>
      <c r="Q72" s="269" t="s">
        <v>1612</v>
      </c>
    </row>
    <row r="73" spans="1:17" ht="56.25" customHeight="1">
      <c r="A73" s="55" t="s">
        <v>1619</v>
      </c>
      <c r="B73" s="271" t="s">
        <v>1620</v>
      </c>
      <c r="C73" s="59" t="s">
        <v>1621</v>
      </c>
      <c r="D73" s="59" t="s">
        <v>1622</v>
      </c>
      <c r="E73" s="260"/>
      <c r="F73" s="62" t="s">
        <v>90</v>
      </c>
      <c r="G73" s="246"/>
      <c r="H73" s="55" t="s">
        <v>1156</v>
      </c>
      <c r="I73" s="55"/>
      <c r="J73" s="62" t="s">
        <v>86</v>
      </c>
      <c r="K73" s="55">
        <v>1507.6</v>
      </c>
      <c r="L73" s="55">
        <v>10</v>
      </c>
      <c r="M73" s="55">
        <v>0.0354</v>
      </c>
      <c r="N73" s="55" t="s">
        <v>1623</v>
      </c>
      <c r="O73" s="55" t="s">
        <v>1624</v>
      </c>
      <c r="P73" s="246"/>
      <c r="Q73" s="269" t="s">
        <v>1612</v>
      </c>
    </row>
    <row r="74" spans="1:17" ht="45" customHeight="1">
      <c r="A74" s="55" t="s">
        <v>1625</v>
      </c>
      <c r="B74" s="271" t="s">
        <v>1626</v>
      </c>
      <c r="C74" s="59" t="s">
        <v>1627</v>
      </c>
      <c r="D74" s="262" t="s">
        <v>1628</v>
      </c>
      <c r="E74" s="260"/>
      <c r="F74" s="62" t="s">
        <v>90</v>
      </c>
      <c r="G74" s="246"/>
      <c r="H74" s="55" t="s">
        <v>1156</v>
      </c>
      <c r="I74" s="55"/>
      <c r="J74" s="62" t="s">
        <v>86</v>
      </c>
      <c r="K74" s="55">
        <v>941</v>
      </c>
      <c r="L74" s="55">
        <v>20</v>
      </c>
      <c r="M74" s="55">
        <v>0.0544</v>
      </c>
      <c r="N74" s="55" t="s">
        <v>1629</v>
      </c>
      <c r="O74" s="55" t="s">
        <v>1630</v>
      </c>
      <c r="P74" s="246"/>
      <c r="Q74" s="269" t="s">
        <v>1612</v>
      </c>
    </row>
    <row r="75" spans="1:17" ht="48" customHeight="1">
      <c r="A75" s="55" t="s">
        <v>1631</v>
      </c>
      <c r="B75" s="271" t="s">
        <v>1632</v>
      </c>
      <c r="C75" s="59" t="s">
        <v>1633</v>
      </c>
      <c r="D75" s="59" t="s">
        <v>1634</v>
      </c>
      <c r="E75" s="260"/>
      <c r="F75" s="62" t="s">
        <v>90</v>
      </c>
      <c r="G75" s="246"/>
      <c r="H75" s="62" t="s">
        <v>1172</v>
      </c>
      <c r="I75" s="55"/>
      <c r="J75" s="62" t="s">
        <v>86</v>
      </c>
      <c r="K75" s="55">
        <v>1610.6</v>
      </c>
      <c r="L75" s="55">
        <v>20</v>
      </c>
      <c r="M75" s="55">
        <v>0.1201</v>
      </c>
      <c r="N75" s="55" t="s">
        <v>1635</v>
      </c>
      <c r="O75" s="55" t="s">
        <v>1636</v>
      </c>
      <c r="P75" s="246"/>
      <c r="Q75" s="269" t="s">
        <v>1612</v>
      </c>
    </row>
    <row r="76" spans="1:17" ht="45" customHeight="1">
      <c r="A76" s="55" t="s">
        <v>1637</v>
      </c>
      <c r="B76" s="271" t="s">
        <v>1638</v>
      </c>
      <c r="C76" s="59" t="s">
        <v>1639</v>
      </c>
      <c r="D76" s="59" t="s">
        <v>1640</v>
      </c>
      <c r="E76" s="260"/>
      <c r="F76" s="55" t="s">
        <v>779</v>
      </c>
      <c r="G76" s="246"/>
      <c r="H76" s="55" t="s">
        <v>1156</v>
      </c>
      <c r="I76" s="55"/>
      <c r="J76" s="62" t="s">
        <v>86</v>
      </c>
      <c r="K76" s="55">
        <v>988.6</v>
      </c>
      <c r="L76" s="55">
        <v>20</v>
      </c>
      <c r="M76" s="55">
        <v>0.056</v>
      </c>
      <c r="N76" s="55" t="s">
        <v>1641</v>
      </c>
      <c r="O76" s="55" t="s">
        <v>1642</v>
      </c>
      <c r="P76" s="246"/>
      <c r="Q76" s="269" t="s">
        <v>1612</v>
      </c>
    </row>
    <row r="77" spans="1:17" ht="45" customHeight="1">
      <c r="A77" s="55" t="s">
        <v>1643</v>
      </c>
      <c r="B77" s="271" t="s">
        <v>1644</v>
      </c>
      <c r="C77" s="59" t="s">
        <v>1645</v>
      </c>
      <c r="D77" s="59" t="s">
        <v>1646</v>
      </c>
      <c r="E77" s="260"/>
      <c r="F77" s="55" t="s">
        <v>779</v>
      </c>
      <c r="G77" s="246"/>
      <c r="H77" s="55" t="s">
        <v>1156</v>
      </c>
      <c r="I77" s="55"/>
      <c r="J77" s="62" t="s">
        <v>86</v>
      </c>
      <c r="K77" s="55">
        <v>1116.6</v>
      </c>
      <c r="L77" s="55">
        <v>20</v>
      </c>
      <c r="M77" s="55">
        <v>0.0483</v>
      </c>
      <c r="N77" s="55" t="s">
        <v>1647</v>
      </c>
      <c r="O77" s="55" t="s">
        <v>1648</v>
      </c>
      <c r="P77" s="246"/>
      <c r="Q77" s="269" t="s">
        <v>1612</v>
      </c>
    </row>
    <row r="78" spans="1:17" ht="72" customHeight="1">
      <c r="A78" s="55" t="s">
        <v>1649</v>
      </c>
      <c r="B78" s="271" t="s">
        <v>1650</v>
      </c>
      <c r="C78" s="59" t="s">
        <v>1651</v>
      </c>
      <c r="D78" s="59" t="s">
        <v>1652</v>
      </c>
      <c r="E78" s="260"/>
      <c r="F78" s="55" t="s">
        <v>779</v>
      </c>
      <c r="G78" s="246"/>
      <c r="H78" s="55" t="s">
        <v>1156</v>
      </c>
      <c r="I78" s="55"/>
      <c r="J78" s="62" t="s">
        <v>86</v>
      </c>
      <c r="K78" s="55">
        <v>2161.5</v>
      </c>
      <c r="L78" s="55">
        <v>20</v>
      </c>
      <c r="M78" s="55">
        <v>0.1139</v>
      </c>
      <c r="N78" s="55" t="s">
        <v>1653</v>
      </c>
      <c r="O78" s="55" t="s">
        <v>1654</v>
      </c>
      <c r="P78" s="246"/>
      <c r="Q78" s="269" t="s">
        <v>1612</v>
      </c>
    </row>
    <row r="79" spans="1:17" ht="45" customHeight="1">
      <c r="A79" s="55" t="s">
        <v>1655</v>
      </c>
      <c r="B79" s="271" t="s">
        <v>1656</v>
      </c>
      <c r="C79" s="262" t="s">
        <v>1657</v>
      </c>
      <c r="D79" s="59" t="s">
        <v>1658</v>
      </c>
      <c r="E79" s="260"/>
      <c r="F79" s="62" t="s">
        <v>93</v>
      </c>
      <c r="G79" s="246"/>
      <c r="H79" s="55" t="s">
        <v>1156</v>
      </c>
      <c r="I79" s="58" t="s">
        <v>1227</v>
      </c>
      <c r="J79" s="62" t="s">
        <v>86</v>
      </c>
      <c r="K79" s="55">
        <v>1228.2</v>
      </c>
      <c r="L79" s="55">
        <v>20</v>
      </c>
      <c r="M79" s="55">
        <v>0.0605</v>
      </c>
      <c r="N79" s="55" t="s">
        <v>1659</v>
      </c>
      <c r="O79" s="55" t="s">
        <v>1660</v>
      </c>
      <c r="P79" s="246"/>
      <c r="Q79" s="269" t="s">
        <v>1612</v>
      </c>
    </row>
    <row r="80" spans="1:17" ht="45" customHeight="1">
      <c r="A80" s="55" t="s">
        <v>1661</v>
      </c>
      <c r="B80" s="271" t="s">
        <v>1662</v>
      </c>
      <c r="C80" s="262" t="s">
        <v>1663</v>
      </c>
      <c r="D80" s="262" t="s">
        <v>1664</v>
      </c>
      <c r="E80" s="260"/>
      <c r="F80" s="62" t="s">
        <v>93</v>
      </c>
      <c r="G80" s="246"/>
      <c r="H80" s="55" t="s">
        <v>1156</v>
      </c>
      <c r="I80" s="58" t="s">
        <v>1227</v>
      </c>
      <c r="J80" s="62" t="s">
        <v>86</v>
      </c>
      <c r="K80" s="55">
        <v>1061.9</v>
      </c>
      <c r="L80" s="55">
        <v>20</v>
      </c>
      <c r="M80" s="55">
        <v>0.0414</v>
      </c>
      <c r="N80" s="55" t="s">
        <v>1665</v>
      </c>
      <c r="O80" s="55" t="s">
        <v>1666</v>
      </c>
      <c r="P80" s="246"/>
      <c r="Q80" s="269" t="s">
        <v>1612</v>
      </c>
    </row>
    <row r="81" spans="1:17" ht="60" customHeight="1">
      <c r="A81" s="55" t="s">
        <v>1667</v>
      </c>
      <c r="B81" s="271">
        <v>3505830810023</v>
      </c>
      <c r="C81" s="59" t="s">
        <v>1668</v>
      </c>
      <c r="D81" s="262" t="s">
        <v>1669</v>
      </c>
      <c r="E81" s="260"/>
      <c r="F81" s="75" t="s">
        <v>1616</v>
      </c>
      <c r="G81" s="272"/>
      <c r="H81" s="65" t="s">
        <v>1156</v>
      </c>
      <c r="I81" s="65"/>
      <c r="J81" s="62" t="s">
        <v>86</v>
      </c>
      <c r="K81" s="268">
        <v>287.2</v>
      </c>
      <c r="L81" s="268">
        <v>0.5</v>
      </c>
      <c r="M81" s="55">
        <v>0.0241</v>
      </c>
      <c r="N81" s="268" t="s">
        <v>1670</v>
      </c>
      <c r="O81" s="268" t="s">
        <v>1671</v>
      </c>
      <c r="P81" s="272"/>
      <c r="Q81" s="269" t="s">
        <v>1612</v>
      </c>
    </row>
    <row r="82" spans="1:17" ht="36" customHeight="1">
      <c r="A82" s="55" t="s">
        <v>1672</v>
      </c>
      <c r="B82" s="273" t="s">
        <v>1673</v>
      </c>
      <c r="C82" s="274" t="s">
        <v>1674</v>
      </c>
      <c r="D82" s="274" t="s">
        <v>1675</v>
      </c>
      <c r="E82" s="275"/>
      <c r="F82" s="62" t="s">
        <v>93</v>
      </c>
      <c r="G82" s="246"/>
      <c r="H82" s="55" t="s">
        <v>1156</v>
      </c>
      <c r="I82" s="58" t="s">
        <v>1227</v>
      </c>
      <c r="J82" s="62" t="s">
        <v>86</v>
      </c>
      <c r="K82" s="57">
        <v>1046.3</v>
      </c>
      <c r="L82" s="57">
        <v>20</v>
      </c>
      <c r="M82" s="55">
        <v>0.0483</v>
      </c>
      <c r="N82" s="57" t="s">
        <v>1676</v>
      </c>
      <c r="O82" s="57" t="s">
        <v>1677</v>
      </c>
      <c r="P82" s="246"/>
      <c r="Q82" s="269" t="s">
        <v>1612</v>
      </c>
    </row>
    <row r="83" spans="1:17" ht="56.25" customHeight="1">
      <c r="A83" s="55" t="s">
        <v>1678</v>
      </c>
      <c r="B83" s="271" t="s">
        <v>1679</v>
      </c>
      <c r="C83" s="55" t="s">
        <v>1680</v>
      </c>
      <c r="D83" s="62" t="s">
        <v>1681</v>
      </c>
      <c r="E83" s="55" t="s">
        <v>1269</v>
      </c>
      <c r="F83" s="55" t="s">
        <v>81</v>
      </c>
      <c r="G83" s="246"/>
      <c r="H83" s="55" t="s">
        <v>1219</v>
      </c>
      <c r="I83" s="58" t="s">
        <v>1188</v>
      </c>
      <c r="J83" s="62" t="s">
        <v>1327</v>
      </c>
      <c r="K83" s="55">
        <v>4903</v>
      </c>
      <c r="L83" s="55" t="s">
        <v>1682</v>
      </c>
      <c r="M83" s="55">
        <v>0.4913</v>
      </c>
      <c r="N83" s="55" t="s">
        <v>1683</v>
      </c>
      <c r="O83" s="55" t="s">
        <v>1684</v>
      </c>
      <c r="P83" s="246"/>
      <c r="Q83" s="269" t="s">
        <v>858</v>
      </c>
    </row>
    <row r="84" spans="1:17" ht="56.25" customHeight="1">
      <c r="A84" s="55" t="s">
        <v>1685</v>
      </c>
      <c r="B84" s="271" t="s">
        <v>1686</v>
      </c>
      <c r="C84" s="55" t="s">
        <v>1687</v>
      </c>
      <c r="D84" s="55" t="s">
        <v>1688</v>
      </c>
      <c r="E84" s="55" t="s">
        <v>1689</v>
      </c>
      <c r="F84" s="55" t="s">
        <v>81</v>
      </c>
      <c r="G84" s="246"/>
      <c r="H84" s="55" t="s">
        <v>1219</v>
      </c>
      <c r="I84" s="58" t="s">
        <v>1188</v>
      </c>
      <c r="J84" s="62" t="s">
        <v>1327</v>
      </c>
      <c r="K84" s="55">
        <v>4505</v>
      </c>
      <c r="L84" s="55" t="s">
        <v>1690</v>
      </c>
      <c r="M84" s="55">
        <v>0.3768</v>
      </c>
      <c r="N84" s="55" t="s">
        <v>1691</v>
      </c>
      <c r="O84" s="55" t="s">
        <v>1692</v>
      </c>
      <c r="P84" s="246"/>
      <c r="Q84" s="269" t="s">
        <v>858</v>
      </c>
    </row>
    <row r="85" spans="1:17" ht="45" customHeight="1">
      <c r="A85" s="57" t="s">
        <v>1693</v>
      </c>
      <c r="B85" s="261" t="s">
        <v>1694</v>
      </c>
      <c r="C85" s="59" t="s">
        <v>1645</v>
      </c>
      <c r="D85" s="59" t="s">
        <v>1695</v>
      </c>
      <c r="E85" s="246"/>
      <c r="F85" s="57" t="s">
        <v>779</v>
      </c>
      <c r="G85" s="246"/>
      <c r="H85" s="55" t="s">
        <v>1156</v>
      </c>
      <c r="I85" s="246"/>
      <c r="J85" s="62" t="s">
        <v>86</v>
      </c>
      <c r="K85" s="57">
        <v>3070</v>
      </c>
      <c r="L85" s="57">
        <v>30</v>
      </c>
      <c r="M85" s="57">
        <v>0.0886</v>
      </c>
      <c r="N85" s="57" t="s">
        <v>1696</v>
      </c>
      <c r="O85" s="57" t="s">
        <v>1697</v>
      </c>
      <c r="P85" s="246"/>
      <c r="Q85" s="269" t="s">
        <v>1698</v>
      </c>
    </row>
    <row r="86" spans="1:17" ht="45" customHeight="1">
      <c r="A86" s="57" t="s">
        <v>1699</v>
      </c>
      <c r="B86" s="261" t="s">
        <v>1700</v>
      </c>
      <c r="C86" s="59" t="s">
        <v>1645</v>
      </c>
      <c r="D86" s="262" t="s">
        <v>1701</v>
      </c>
      <c r="E86" s="246"/>
      <c r="F86" s="57" t="s">
        <v>779</v>
      </c>
      <c r="G86" s="246"/>
      <c r="H86" s="55" t="s">
        <v>1156</v>
      </c>
      <c r="I86" s="246"/>
      <c r="J86" s="62" t="s">
        <v>86</v>
      </c>
      <c r="K86" s="57">
        <v>2870</v>
      </c>
      <c r="L86" s="57">
        <v>30</v>
      </c>
      <c r="M86" s="57">
        <v>0.1518</v>
      </c>
      <c r="N86" s="57" t="s">
        <v>1702</v>
      </c>
      <c r="O86" s="57" t="s">
        <v>1703</v>
      </c>
      <c r="P86" s="263"/>
      <c r="Q86" s="269" t="s">
        <v>1698</v>
      </c>
    </row>
    <row r="87" spans="1:17" ht="48" customHeight="1">
      <c r="A87" s="57" t="s">
        <v>1704</v>
      </c>
      <c r="B87" s="261" t="s">
        <v>1700</v>
      </c>
      <c r="C87" s="262" t="s">
        <v>1705</v>
      </c>
      <c r="D87" s="262" t="s">
        <v>1706</v>
      </c>
      <c r="E87" s="246"/>
      <c r="F87" s="57" t="s">
        <v>779</v>
      </c>
      <c r="G87" s="246"/>
      <c r="H87" s="55" t="s">
        <v>1156</v>
      </c>
      <c r="I87" s="246"/>
      <c r="J87" s="62" t="s">
        <v>86</v>
      </c>
      <c r="K87" s="57">
        <v>2650</v>
      </c>
      <c r="L87" s="57">
        <v>30</v>
      </c>
      <c r="M87" s="57">
        <v>0.158</v>
      </c>
      <c r="N87" s="57" t="s">
        <v>1707</v>
      </c>
      <c r="O87" s="57" t="s">
        <v>1708</v>
      </c>
      <c r="P87" s="246"/>
      <c r="Q87" s="269" t="s">
        <v>1698</v>
      </c>
    </row>
    <row r="88" spans="1:17" ht="36" customHeight="1">
      <c r="A88" s="57" t="s">
        <v>1709</v>
      </c>
      <c r="B88" s="261" t="s">
        <v>1710</v>
      </c>
      <c r="C88" s="262" t="s">
        <v>1711</v>
      </c>
      <c r="D88" s="262" t="s">
        <v>1712</v>
      </c>
      <c r="E88" s="246"/>
      <c r="F88" s="57" t="s">
        <v>779</v>
      </c>
      <c r="G88" s="246"/>
      <c r="H88" s="55" t="s">
        <v>1156</v>
      </c>
      <c r="I88" s="246"/>
      <c r="J88" s="62" t="s">
        <v>86</v>
      </c>
      <c r="K88" s="57">
        <v>3630</v>
      </c>
      <c r="L88" s="57">
        <v>30</v>
      </c>
      <c r="M88" s="57">
        <v>0.2514</v>
      </c>
      <c r="N88" s="57" t="s">
        <v>1713</v>
      </c>
      <c r="O88" s="57" t="s">
        <v>1714</v>
      </c>
      <c r="P88" s="263"/>
      <c r="Q88" s="269" t="s">
        <v>1698</v>
      </c>
    </row>
    <row r="89" spans="1:17" ht="252" customHeight="1">
      <c r="A89" s="55" t="s">
        <v>1715</v>
      </c>
      <c r="B89" s="55" t="s">
        <v>1716</v>
      </c>
      <c r="C89" s="55" t="s">
        <v>1717</v>
      </c>
      <c r="D89" s="62" t="s">
        <v>1718</v>
      </c>
      <c r="E89" s="55"/>
      <c r="F89" s="62" t="s">
        <v>1719</v>
      </c>
      <c r="G89" s="246"/>
      <c r="H89" s="55" t="s">
        <v>1211</v>
      </c>
      <c r="I89" s="62" t="s">
        <v>1720</v>
      </c>
      <c r="J89" s="58" t="s">
        <v>1189</v>
      </c>
      <c r="K89" s="55">
        <v>17807</v>
      </c>
      <c r="L89" s="55">
        <v>15</v>
      </c>
      <c r="M89" s="55">
        <v>7.7113</v>
      </c>
      <c r="N89" s="55" t="s">
        <v>1721</v>
      </c>
      <c r="O89" s="279" t="s">
        <v>1722</v>
      </c>
      <c r="P89" s="246"/>
      <c r="Q89" s="269" t="s">
        <v>858</v>
      </c>
    </row>
    <row r="90" spans="1:17" ht="384" customHeight="1">
      <c r="A90" s="55" t="s">
        <v>1723</v>
      </c>
      <c r="B90" s="55" t="s">
        <v>1724</v>
      </c>
      <c r="C90" s="55" t="s">
        <v>1717</v>
      </c>
      <c r="D90" s="55" t="s">
        <v>1725</v>
      </c>
      <c r="E90" s="55"/>
      <c r="F90" s="55" t="s">
        <v>1726</v>
      </c>
      <c r="G90" s="246"/>
      <c r="H90" s="62" t="s">
        <v>1211</v>
      </c>
      <c r="I90" s="62" t="s">
        <v>1720</v>
      </c>
      <c r="J90" s="58" t="s">
        <v>1189</v>
      </c>
      <c r="K90" s="280">
        <v>8458</v>
      </c>
      <c r="L90" s="281">
        <v>30</v>
      </c>
      <c r="M90" s="55">
        <v>10.7861</v>
      </c>
      <c r="N90" s="174" t="s">
        <v>1727</v>
      </c>
      <c r="O90" s="258" t="s">
        <v>1728</v>
      </c>
      <c r="P90" s="246"/>
      <c r="Q90" s="269" t="s">
        <v>858</v>
      </c>
    </row>
    <row r="91" spans="1:17" ht="348" customHeight="1">
      <c r="A91" s="55" t="s">
        <v>1729</v>
      </c>
      <c r="B91" s="55" t="s">
        <v>1730</v>
      </c>
      <c r="C91" s="55" t="s">
        <v>1717</v>
      </c>
      <c r="D91" s="55" t="s">
        <v>1731</v>
      </c>
      <c r="E91" s="55"/>
      <c r="F91" s="55" t="s">
        <v>1726</v>
      </c>
      <c r="G91" s="246"/>
      <c r="H91" s="62" t="s">
        <v>1211</v>
      </c>
      <c r="I91" s="62" t="s">
        <v>1720</v>
      </c>
      <c r="J91" s="58" t="s">
        <v>1189</v>
      </c>
      <c r="K91" s="280">
        <v>21702</v>
      </c>
      <c r="L91" s="281">
        <v>20</v>
      </c>
      <c r="M91" s="55">
        <v>2.6438</v>
      </c>
      <c r="N91" s="55" t="s">
        <v>1732</v>
      </c>
      <c r="O91" s="264" t="s">
        <v>1733</v>
      </c>
      <c r="P91" s="246"/>
      <c r="Q91" s="269" t="s">
        <v>858</v>
      </c>
    </row>
    <row r="92" spans="1:17" s="256" customFormat="1" ht="36" customHeight="1">
      <c r="A92" s="55" t="s">
        <v>1734</v>
      </c>
      <c r="B92" s="55" t="s">
        <v>1735</v>
      </c>
      <c r="C92" s="55" t="s">
        <v>1736</v>
      </c>
      <c r="D92" s="55" t="s">
        <v>1737</v>
      </c>
      <c r="E92" s="55"/>
      <c r="F92" s="55" t="s">
        <v>1726</v>
      </c>
      <c r="G92" s="263"/>
      <c r="H92" s="62" t="s">
        <v>1211</v>
      </c>
      <c r="I92" s="62" t="s">
        <v>1720</v>
      </c>
      <c r="J92" s="58" t="s">
        <v>1189</v>
      </c>
      <c r="K92" s="280">
        <v>3709</v>
      </c>
      <c r="L92" s="282">
        <v>6</v>
      </c>
      <c r="M92" s="55">
        <v>1.1143</v>
      </c>
      <c r="N92" s="55" t="s">
        <v>1738</v>
      </c>
      <c r="O92" s="283" t="s">
        <v>1739</v>
      </c>
      <c r="P92" s="246"/>
      <c r="Q92" s="269" t="s">
        <v>858</v>
      </c>
    </row>
    <row r="93" spans="1:17" s="256" customFormat="1" ht="108" customHeight="1">
      <c r="A93" s="55" t="s">
        <v>1740</v>
      </c>
      <c r="B93" s="55" t="s">
        <v>1741</v>
      </c>
      <c r="C93" s="55" t="s">
        <v>1736</v>
      </c>
      <c r="D93" s="55" t="s">
        <v>1742</v>
      </c>
      <c r="E93" s="55"/>
      <c r="F93" s="55" t="s">
        <v>1726</v>
      </c>
      <c r="G93" s="246"/>
      <c r="H93" s="62" t="s">
        <v>1211</v>
      </c>
      <c r="I93" s="62" t="s">
        <v>1720</v>
      </c>
      <c r="J93" s="58" t="s">
        <v>1189</v>
      </c>
      <c r="K93" s="280">
        <v>4849</v>
      </c>
      <c r="L93" s="282">
        <v>6</v>
      </c>
      <c r="M93" s="55">
        <v>1.5474</v>
      </c>
      <c r="N93" s="55" t="s">
        <v>1743</v>
      </c>
      <c r="O93" s="283" t="s">
        <v>1744</v>
      </c>
      <c r="P93" s="246"/>
      <c r="Q93" s="269" t="s">
        <v>858</v>
      </c>
    </row>
    <row r="94" spans="1:17" ht="45" customHeight="1">
      <c r="A94" s="55" t="s">
        <v>1745</v>
      </c>
      <c r="B94" s="55" t="s">
        <v>1746</v>
      </c>
      <c r="C94" s="55" t="s">
        <v>1747</v>
      </c>
      <c r="D94" s="55" t="s">
        <v>1748</v>
      </c>
      <c r="E94" s="55"/>
      <c r="F94" s="55" t="s">
        <v>1726</v>
      </c>
      <c r="G94" s="246"/>
      <c r="H94" s="62" t="s">
        <v>1211</v>
      </c>
      <c r="I94" s="62" t="s">
        <v>1720</v>
      </c>
      <c r="J94" s="58" t="s">
        <v>1189</v>
      </c>
      <c r="K94" s="280">
        <v>523</v>
      </c>
      <c r="L94" s="55">
        <v>6</v>
      </c>
      <c r="M94" s="55">
        <v>0.2304</v>
      </c>
      <c r="N94" s="55" t="s">
        <v>1749</v>
      </c>
      <c r="O94" s="264" t="s">
        <v>1750</v>
      </c>
      <c r="P94" s="246"/>
      <c r="Q94" s="269" t="s">
        <v>858</v>
      </c>
    </row>
    <row r="95" spans="1:17" ht="72" customHeight="1">
      <c r="A95" s="55" t="s">
        <v>1751</v>
      </c>
      <c r="B95" s="55" t="s">
        <v>1752</v>
      </c>
      <c r="C95" s="55" t="s">
        <v>1747</v>
      </c>
      <c r="D95" s="55" t="s">
        <v>1753</v>
      </c>
      <c r="E95" s="55"/>
      <c r="F95" s="55" t="s">
        <v>1726</v>
      </c>
      <c r="G95" s="246"/>
      <c r="H95" s="62" t="s">
        <v>1211</v>
      </c>
      <c r="I95" s="62" t="s">
        <v>1720</v>
      </c>
      <c r="J95" s="58" t="s">
        <v>1189</v>
      </c>
      <c r="K95" s="280">
        <v>616</v>
      </c>
      <c r="L95" s="55">
        <v>9</v>
      </c>
      <c r="M95" s="55">
        <v>0.7034</v>
      </c>
      <c r="N95" s="55" t="s">
        <v>1754</v>
      </c>
      <c r="O95" s="264" t="s">
        <v>1755</v>
      </c>
      <c r="P95" s="246"/>
      <c r="Q95" s="269" t="s">
        <v>858</v>
      </c>
    </row>
    <row r="96" spans="1:17" ht="45" customHeight="1">
      <c r="A96" s="55" t="s">
        <v>1756</v>
      </c>
      <c r="B96" s="55" t="s">
        <v>1757</v>
      </c>
      <c r="C96" s="55" t="s">
        <v>1747</v>
      </c>
      <c r="D96" s="55" t="s">
        <v>1758</v>
      </c>
      <c r="E96" s="55"/>
      <c r="F96" s="55" t="s">
        <v>1726</v>
      </c>
      <c r="G96" s="246"/>
      <c r="H96" s="62" t="s">
        <v>1211</v>
      </c>
      <c r="I96" s="62" t="s">
        <v>1720</v>
      </c>
      <c r="J96" s="58" t="s">
        <v>1189</v>
      </c>
      <c r="K96" s="280">
        <v>515</v>
      </c>
      <c r="L96" s="55">
        <v>6</v>
      </c>
      <c r="M96" s="55">
        <v>0.7423</v>
      </c>
      <c r="N96" s="55" t="s">
        <v>1759</v>
      </c>
      <c r="O96" s="264" t="s">
        <v>1760</v>
      </c>
      <c r="P96" s="246"/>
      <c r="Q96" s="269" t="s">
        <v>858</v>
      </c>
    </row>
    <row r="97" spans="1:17" ht="144" customHeight="1">
      <c r="A97" s="55" t="s">
        <v>1761</v>
      </c>
      <c r="B97" s="55" t="s">
        <v>1762</v>
      </c>
      <c r="C97" s="55" t="s">
        <v>1763</v>
      </c>
      <c r="D97" s="55" t="s">
        <v>1764</v>
      </c>
      <c r="E97" s="55"/>
      <c r="F97" s="55" t="s">
        <v>1726</v>
      </c>
      <c r="G97" s="246"/>
      <c r="H97" s="62" t="s">
        <v>1211</v>
      </c>
      <c r="I97" s="62" t="s">
        <v>1720</v>
      </c>
      <c r="J97" s="58" t="s">
        <v>1189</v>
      </c>
      <c r="K97" s="280">
        <v>3709</v>
      </c>
      <c r="L97" s="55">
        <v>21</v>
      </c>
      <c r="M97" s="55">
        <v>8.6468</v>
      </c>
      <c r="N97" s="55" t="s">
        <v>1765</v>
      </c>
      <c r="O97" s="264" t="s">
        <v>1766</v>
      </c>
      <c r="P97" s="246"/>
      <c r="Q97" s="269" t="s">
        <v>858</v>
      </c>
    </row>
    <row r="98" spans="1:17" ht="384" customHeight="1">
      <c r="A98" s="55" t="s">
        <v>1767</v>
      </c>
      <c r="B98" s="55" t="s">
        <v>1768</v>
      </c>
      <c r="C98" s="55" t="s">
        <v>1769</v>
      </c>
      <c r="D98" s="55" t="s">
        <v>1770</v>
      </c>
      <c r="E98" s="55"/>
      <c r="F98" s="55" t="s">
        <v>1726</v>
      </c>
      <c r="G98" s="246"/>
      <c r="H98" s="62" t="s">
        <v>1211</v>
      </c>
      <c r="I98" s="62" t="s">
        <v>1720</v>
      </c>
      <c r="J98" s="58" t="s">
        <v>1189</v>
      </c>
      <c r="K98" s="281">
        <v>2757</v>
      </c>
      <c r="L98" s="55">
        <v>30</v>
      </c>
      <c r="M98" s="55">
        <v>3.3315</v>
      </c>
      <c r="N98" s="55" t="s">
        <v>1771</v>
      </c>
      <c r="O98" s="264" t="s">
        <v>1772</v>
      </c>
      <c r="P98" s="246"/>
      <c r="Q98" s="269" t="s">
        <v>858</v>
      </c>
    </row>
    <row r="99" spans="1:17" ht="45" customHeight="1">
      <c r="A99" s="55" t="s">
        <v>1773</v>
      </c>
      <c r="B99" s="55" t="s">
        <v>1774</v>
      </c>
      <c r="C99" s="55" t="s">
        <v>1775</v>
      </c>
      <c r="D99" s="55" t="s">
        <v>1776</v>
      </c>
      <c r="E99" s="55"/>
      <c r="F99" s="55" t="s">
        <v>1726</v>
      </c>
      <c r="G99" s="246"/>
      <c r="H99" s="62" t="s">
        <v>1211</v>
      </c>
      <c r="I99" s="62" t="s">
        <v>1720</v>
      </c>
      <c r="J99" s="58" t="s">
        <v>1189</v>
      </c>
      <c r="K99" s="281">
        <v>521</v>
      </c>
      <c r="L99" s="281">
        <v>12</v>
      </c>
      <c r="M99" s="243">
        <v>1.2485</v>
      </c>
      <c r="N99" s="55" t="s">
        <v>1777</v>
      </c>
      <c r="O99" s="87" t="s">
        <v>1778</v>
      </c>
      <c r="P99" s="246"/>
      <c r="Q99" s="269" t="s">
        <v>858</v>
      </c>
    </row>
    <row r="100" spans="1:17" ht="144">
      <c r="A100" s="55" t="s">
        <v>1779</v>
      </c>
      <c r="B100" s="55" t="s">
        <v>1780</v>
      </c>
      <c r="C100" s="55" t="s">
        <v>1781</v>
      </c>
      <c r="D100" s="55" t="s">
        <v>624</v>
      </c>
      <c r="E100" s="55"/>
      <c r="F100" s="55" t="s">
        <v>1726</v>
      </c>
      <c r="G100" s="246"/>
      <c r="H100" s="62" t="s">
        <v>1211</v>
      </c>
      <c r="I100" s="62" t="s">
        <v>1720</v>
      </c>
      <c r="J100" s="58" t="s">
        <v>1189</v>
      </c>
      <c r="K100" s="281">
        <v>9592</v>
      </c>
      <c r="L100" s="55">
        <v>15</v>
      </c>
      <c r="M100" s="55">
        <v>1.6606</v>
      </c>
      <c r="N100" s="55" t="s">
        <v>1782</v>
      </c>
      <c r="O100" s="87" t="s">
        <v>1783</v>
      </c>
      <c r="P100" s="246"/>
      <c r="Q100" s="269" t="s">
        <v>858</v>
      </c>
    </row>
    <row r="101" spans="1:17" ht="45" customHeight="1">
      <c r="A101" s="55" t="s">
        <v>1784</v>
      </c>
      <c r="B101" s="55" t="s">
        <v>1785</v>
      </c>
      <c r="C101" s="55" t="s">
        <v>1786</v>
      </c>
      <c r="D101" s="55" t="s">
        <v>625</v>
      </c>
      <c r="E101" s="55"/>
      <c r="F101" s="55" t="s">
        <v>1726</v>
      </c>
      <c r="G101" s="246"/>
      <c r="H101" s="62" t="s">
        <v>1211</v>
      </c>
      <c r="I101" s="62" t="s">
        <v>1720</v>
      </c>
      <c r="J101" s="58" t="s">
        <v>1189</v>
      </c>
      <c r="K101" s="282">
        <v>6387</v>
      </c>
      <c r="L101" s="55">
        <v>6</v>
      </c>
      <c r="M101" s="55">
        <v>2.6432</v>
      </c>
      <c r="N101" s="55" t="s">
        <v>1787</v>
      </c>
      <c r="O101" s="264" t="s">
        <v>1788</v>
      </c>
      <c r="P101" s="246"/>
      <c r="Q101" s="269" t="s">
        <v>858</v>
      </c>
    </row>
    <row r="102" spans="1:17" ht="45" customHeight="1">
      <c r="A102" s="55" t="s">
        <v>1789</v>
      </c>
      <c r="B102" s="55" t="s">
        <v>1790</v>
      </c>
      <c r="C102" s="55" t="s">
        <v>1791</v>
      </c>
      <c r="D102" s="55" t="s">
        <v>634</v>
      </c>
      <c r="E102" s="55"/>
      <c r="F102" s="55" t="s">
        <v>1726</v>
      </c>
      <c r="G102" s="246"/>
      <c r="H102" s="62" t="s">
        <v>1211</v>
      </c>
      <c r="I102" s="62" t="s">
        <v>1720</v>
      </c>
      <c r="J102" s="58" t="s">
        <v>1189</v>
      </c>
      <c r="K102" s="282">
        <v>414</v>
      </c>
      <c r="L102" s="55">
        <v>6</v>
      </c>
      <c r="M102" s="55">
        <v>0.8797</v>
      </c>
      <c r="N102" s="55" t="s">
        <v>1792</v>
      </c>
      <c r="O102" s="264" t="s">
        <v>1793</v>
      </c>
      <c r="P102" s="246"/>
      <c r="Q102" s="269" t="s">
        <v>858</v>
      </c>
    </row>
    <row r="103" spans="1:17" s="236" customFormat="1" ht="45" customHeight="1">
      <c r="A103" s="55" t="s">
        <v>1794</v>
      </c>
      <c r="B103" s="55" t="s">
        <v>1795</v>
      </c>
      <c r="C103" s="55" t="s">
        <v>1796</v>
      </c>
      <c r="D103" s="55" t="s">
        <v>632</v>
      </c>
      <c r="E103" s="55"/>
      <c r="F103" s="55" t="s">
        <v>1726</v>
      </c>
      <c r="G103" s="246"/>
      <c r="H103" s="62" t="s">
        <v>1211</v>
      </c>
      <c r="I103" s="62" t="s">
        <v>1720</v>
      </c>
      <c r="J103" s="58" t="s">
        <v>1189</v>
      </c>
      <c r="K103" s="282">
        <v>855</v>
      </c>
      <c r="L103" s="55">
        <v>6</v>
      </c>
      <c r="M103" s="55">
        <v>0.6511</v>
      </c>
      <c r="N103" s="55" t="s">
        <v>1797</v>
      </c>
      <c r="O103" s="264" t="s">
        <v>1798</v>
      </c>
      <c r="P103" s="246"/>
      <c r="Q103" s="269" t="s">
        <v>858</v>
      </c>
    </row>
    <row r="104" spans="1:17" ht="45" customHeight="1">
      <c r="A104" s="55" t="s">
        <v>1799</v>
      </c>
      <c r="B104" s="55" t="s">
        <v>1800</v>
      </c>
      <c r="C104" s="55" t="s">
        <v>1801</v>
      </c>
      <c r="D104" s="55" t="s">
        <v>1802</v>
      </c>
      <c r="E104" s="55"/>
      <c r="F104" s="62" t="s">
        <v>93</v>
      </c>
      <c r="G104" s="246"/>
      <c r="H104" s="62" t="s">
        <v>1172</v>
      </c>
      <c r="I104" s="58" t="s">
        <v>1227</v>
      </c>
      <c r="J104" s="62" t="s">
        <v>86</v>
      </c>
      <c r="K104" s="57">
        <v>41</v>
      </c>
      <c r="L104" s="282">
        <v>5</v>
      </c>
      <c r="M104" s="55">
        <v>0.01</v>
      </c>
      <c r="N104" s="55" t="s">
        <v>1803</v>
      </c>
      <c r="O104" s="264" t="s">
        <v>1804</v>
      </c>
      <c r="P104" s="246"/>
      <c r="Q104" s="269" t="s">
        <v>622</v>
      </c>
    </row>
    <row r="105" spans="1:17" ht="45" customHeight="1">
      <c r="A105" s="55" t="s">
        <v>1805</v>
      </c>
      <c r="B105" s="55" t="s">
        <v>1806</v>
      </c>
      <c r="C105" s="55" t="s">
        <v>1807</v>
      </c>
      <c r="D105" s="55" t="s">
        <v>1808</v>
      </c>
      <c r="E105" s="55"/>
      <c r="F105" s="62" t="s">
        <v>93</v>
      </c>
      <c r="G105" s="246"/>
      <c r="H105" s="62" t="s">
        <v>1172</v>
      </c>
      <c r="I105" s="58" t="s">
        <v>1227</v>
      </c>
      <c r="J105" s="62" t="s">
        <v>86</v>
      </c>
      <c r="K105" s="282">
        <v>249</v>
      </c>
      <c r="L105" s="55">
        <v>10</v>
      </c>
      <c r="M105" s="55">
        <v>0.0198</v>
      </c>
      <c r="N105" s="55" t="s">
        <v>1809</v>
      </c>
      <c r="O105" s="264" t="s">
        <v>1810</v>
      </c>
      <c r="P105" s="246"/>
      <c r="Q105" s="269" t="s">
        <v>622</v>
      </c>
    </row>
    <row r="106" spans="1:17" ht="45" customHeight="1">
      <c r="A106" s="55" t="s">
        <v>1811</v>
      </c>
      <c r="B106" s="55" t="s">
        <v>1812</v>
      </c>
      <c r="C106" s="55" t="s">
        <v>1813</v>
      </c>
      <c r="D106" s="55" t="s">
        <v>571</v>
      </c>
      <c r="E106" s="55"/>
      <c r="F106" s="62" t="s">
        <v>93</v>
      </c>
      <c r="G106" s="246"/>
      <c r="H106" s="62" t="s">
        <v>1172</v>
      </c>
      <c r="I106" s="58" t="s">
        <v>1227</v>
      </c>
      <c r="J106" s="62" t="s">
        <v>86</v>
      </c>
      <c r="K106" s="281">
        <v>127</v>
      </c>
      <c r="L106" s="55">
        <v>5</v>
      </c>
      <c r="M106" s="55">
        <v>0.0139</v>
      </c>
      <c r="N106" s="55" t="s">
        <v>1814</v>
      </c>
      <c r="O106" s="264" t="s">
        <v>1815</v>
      </c>
      <c r="P106" s="246"/>
      <c r="Q106" s="269" t="s">
        <v>622</v>
      </c>
    </row>
    <row r="107" spans="1:17" ht="45" customHeight="1">
      <c r="A107" s="55" t="s">
        <v>1816</v>
      </c>
      <c r="B107" s="55" t="s">
        <v>1817</v>
      </c>
      <c r="C107" s="55" t="s">
        <v>1818</v>
      </c>
      <c r="D107" s="55" t="s">
        <v>1819</v>
      </c>
      <c r="E107" s="55"/>
      <c r="F107" s="62" t="s">
        <v>93</v>
      </c>
      <c r="G107" s="246"/>
      <c r="H107" s="62" t="s">
        <v>1172</v>
      </c>
      <c r="I107" s="58" t="s">
        <v>1227</v>
      </c>
      <c r="J107" s="62" t="s">
        <v>86</v>
      </c>
      <c r="K107" s="281">
        <v>946</v>
      </c>
      <c r="L107" s="55">
        <v>10</v>
      </c>
      <c r="M107" s="55">
        <v>0.0442</v>
      </c>
      <c r="N107" s="55" t="s">
        <v>1820</v>
      </c>
      <c r="O107" s="264" t="s">
        <v>1821</v>
      </c>
      <c r="P107" s="246"/>
      <c r="Q107" s="269" t="s">
        <v>622</v>
      </c>
    </row>
    <row r="108" spans="1:17" ht="36" customHeight="1">
      <c r="A108" s="55" t="s">
        <v>1822</v>
      </c>
      <c r="B108" s="55" t="s">
        <v>1823</v>
      </c>
      <c r="C108" s="55" t="s">
        <v>1824</v>
      </c>
      <c r="D108" s="55" t="s">
        <v>1825</v>
      </c>
      <c r="E108" s="55"/>
      <c r="F108" s="55" t="s">
        <v>779</v>
      </c>
      <c r="G108" s="246"/>
      <c r="H108" s="62" t="s">
        <v>1172</v>
      </c>
      <c r="I108" s="55"/>
      <c r="J108" s="62" t="s">
        <v>86</v>
      </c>
      <c r="K108" s="281">
        <v>49</v>
      </c>
      <c r="L108" s="55">
        <v>5</v>
      </c>
      <c r="M108" s="55">
        <v>0.0098</v>
      </c>
      <c r="N108" s="55" t="s">
        <v>1826</v>
      </c>
      <c r="O108" s="264" t="s">
        <v>1827</v>
      </c>
      <c r="P108" s="246"/>
      <c r="Q108" s="269" t="s">
        <v>622</v>
      </c>
    </row>
    <row r="109" spans="1:17" ht="33.75" customHeight="1">
      <c r="A109" s="55" t="s">
        <v>1828</v>
      </c>
      <c r="B109" s="55" t="s">
        <v>1829</v>
      </c>
      <c r="C109" s="55" t="s">
        <v>1830</v>
      </c>
      <c r="D109" s="55" t="s">
        <v>1831</v>
      </c>
      <c r="E109" s="55"/>
      <c r="F109" s="55" t="s">
        <v>779</v>
      </c>
      <c r="G109" s="246"/>
      <c r="H109" s="62" t="s">
        <v>1172</v>
      </c>
      <c r="I109" s="55"/>
      <c r="J109" s="62" t="s">
        <v>86</v>
      </c>
      <c r="K109" s="281">
        <v>199</v>
      </c>
      <c r="L109" s="55">
        <v>5</v>
      </c>
      <c r="M109" s="55">
        <v>0.01</v>
      </c>
      <c r="N109" s="55" t="s">
        <v>1832</v>
      </c>
      <c r="O109" s="264" t="s">
        <v>1833</v>
      </c>
      <c r="P109" s="246"/>
      <c r="Q109" s="269" t="s">
        <v>622</v>
      </c>
    </row>
    <row r="110" spans="1:17" ht="33.75" customHeight="1">
      <c r="A110" s="55" t="s">
        <v>1834</v>
      </c>
      <c r="B110" s="55" t="s">
        <v>1835</v>
      </c>
      <c r="C110" s="55" t="s">
        <v>1836</v>
      </c>
      <c r="D110" s="55" t="s">
        <v>573</v>
      </c>
      <c r="E110" s="55"/>
      <c r="F110" s="55" t="s">
        <v>779</v>
      </c>
      <c r="G110" s="246"/>
      <c r="H110" s="62" t="s">
        <v>1172</v>
      </c>
      <c r="I110" s="55"/>
      <c r="J110" s="62" t="s">
        <v>86</v>
      </c>
      <c r="K110" s="282">
        <v>18</v>
      </c>
      <c r="L110" s="55">
        <v>5</v>
      </c>
      <c r="M110" s="55">
        <v>0.0079</v>
      </c>
      <c r="N110" s="55" t="s">
        <v>1837</v>
      </c>
      <c r="O110" s="264" t="s">
        <v>1838</v>
      </c>
      <c r="P110" s="246"/>
      <c r="Q110" s="269" t="s">
        <v>622</v>
      </c>
    </row>
    <row r="111" spans="1:17" ht="33.75" customHeight="1">
      <c r="A111" s="55" t="s">
        <v>1839</v>
      </c>
      <c r="B111" s="55" t="s">
        <v>1840</v>
      </c>
      <c r="C111" s="55" t="s">
        <v>826</v>
      </c>
      <c r="D111" s="55" t="s">
        <v>826</v>
      </c>
      <c r="E111" s="55"/>
      <c r="F111" s="62" t="s">
        <v>78</v>
      </c>
      <c r="G111" s="246"/>
      <c r="H111" s="62" t="s">
        <v>1172</v>
      </c>
      <c r="I111" s="55"/>
      <c r="J111" s="58" t="s">
        <v>1189</v>
      </c>
      <c r="K111" s="282">
        <v>224</v>
      </c>
      <c r="L111" s="55">
        <v>5</v>
      </c>
      <c r="M111" s="55">
        <v>0.0099</v>
      </c>
      <c r="N111" s="55" t="s">
        <v>1841</v>
      </c>
      <c r="O111" s="264" t="s">
        <v>1842</v>
      </c>
      <c r="P111" s="246"/>
      <c r="Q111" s="269" t="s">
        <v>622</v>
      </c>
    </row>
    <row r="112" spans="1:17" ht="45" customHeight="1">
      <c r="A112" s="55" t="s">
        <v>1843</v>
      </c>
      <c r="B112" s="55" t="s">
        <v>1844</v>
      </c>
      <c r="C112" s="55" t="s">
        <v>1845</v>
      </c>
      <c r="D112" s="55" t="s">
        <v>825</v>
      </c>
      <c r="E112" s="55"/>
      <c r="F112" s="62" t="s">
        <v>93</v>
      </c>
      <c r="G112" s="246"/>
      <c r="H112" s="62" t="s">
        <v>1172</v>
      </c>
      <c r="I112" s="58" t="s">
        <v>1227</v>
      </c>
      <c r="J112" s="62" t="s">
        <v>86</v>
      </c>
      <c r="K112" s="282">
        <v>1148</v>
      </c>
      <c r="L112" s="55">
        <v>10</v>
      </c>
      <c r="M112" s="55">
        <v>0.0382</v>
      </c>
      <c r="N112" s="55" t="s">
        <v>1846</v>
      </c>
      <c r="O112" s="264" t="s">
        <v>1847</v>
      </c>
      <c r="P112" s="246"/>
      <c r="Q112" s="269" t="s">
        <v>622</v>
      </c>
    </row>
    <row r="113" spans="1:17" ht="36" customHeight="1">
      <c r="A113" s="55" t="s">
        <v>1848</v>
      </c>
      <c r="B113" s="55" t="s">
        <v>1849</v>
      </c>
      <c r="C113" s="62" t="s">
        <v>1850</v>
      </c>
      <c r="D113" s="62" t="s">
        <v>1851</v>
      </c>
      <c r="E113" s="55"/>
      <c r="F113" s="62" t="s">
        <v>388</v>
      </c>
      <c r="G113" s="246"/>
      <c r="H113" s="62" t="s">
        <v>1172</v>
      </c>
      <c r="I113" s="62" t="s">
        <v>1196</v>
      </c>
      <c r="J113" s="58" t="s">
        <v>1189</v>
      </c>
      <c r="K113" s="281">
        <v>346</v>
      </c>
      <c r="L113" s="55">
        <v>6</v>
      </c>
      <c r="M113" s="55">
        <v>0.2741</v>
      </c>
      <c r="N113" s="55" t="s">
        <v>1852</v>
      </c>
      <c r="O113" s="264" t="s">
        <v>1853</v>
      </c>
      <c r="P113" s="246"/>
      <c r="Q113" s="269" t="s">
        <v>622</v>
      </c>
    </row>
    <row r="114" spans="1:17" ht="168" customHeight="1">
      <c r="A114" s="55" t="s">
        <v>1854</v>
      </c>
      <c r="B114" s="55" t="s">
        <v>1855</v>
      </c>
      <c r="C114" s="62" t="s">
        <v>1856</v>
      </c>
      <c r="D114" s="62" t="s">
        <v>349</v>
      </c>
      <c r="E114" s="55"/>
      <c r="F114" s="55" t="s">
        <v>1233</v>
      </c>
      <c r="G114" s="246"/>
      <c r="H114" s="62" t="s">
        <v>1211</v>
      </c>
      <c r="I114" s="58" t="s">
        <v>1227</v>
      </c>
      <c r="J114" s="58" t="s">
        <v>1189</v>
      </c>
      <c r="K114" s="281">
        <v>6386</v>
      </c>
      <c r="L114" s="55">
        <v>20</v>
      </c>
      <c r="M114" s="55">
        <v>0.4056</v>
      </c>
      <c r="N114" s="55" t="s">
        <v>1857</v>
      </c>
      <c r="O114" s="264" t="s">
        <v>1858</v>
      </c>
      <c r="P114" s="246"/>
      <c r="Q114" s="269" t="s">
        <v>622</v>
      </c>
    </row>
    <row r="115" spans="1:17" ht="36" customHeight="1">
      <c r="A115" s="55" t="s">
        <v>1859</v>
      </c>
      <c r="B115" s="55" t="s">
        <v>1860</v>
      </c>
      <c r="C115" s="55" t="s">
        <v>730</v>
      </c>
      <c r="D115" s="62" t="s">
        <v>351</v>
      </c>
      <c r="E115" s="55"/>
      <c r="F115" s="55" t="s">
        <v>1233</v>
      </c>
      <c r="G115" s="246"/>
      <c r="H115" s="62" t="s">
        <v>1211</v>
      </c>
      <c r="I115" s="58" t="s">
        <v>1227</v>
      </c>
      <c r="J115" s="58" t="s">
        <v>1189</v>
      </c>
      <c r="K115" s="281">
        <v>4408</v>
      </c>
      <c r="L115" s="55">
        <v>30</v>
      </c>
      <c r="M115" s="55">
        <v>0.1871</v>
      </c>
      <c r="N115" s="55" t="s">
        <v>1861</v>
      </c>
      <c r="O115" s="264" t="s">
        <v>1862</v>
      </c>
      <c r="P115" s="246"/>
      <c r="Q115" s="269" t="s">
        <v>622</v>
      </c>
    </row>
    <row r="116" spans="1:17" ht="48" customHeight="1">
      <c r="A116" s="55" t="s">
        <v>1863</v>
      </c>
      <c r="B116" s="55" t="s">
        <v>1864</v>
      </c>
      <c r="C116" s="55" t="s">
        <v>1865</v>
      </c>
      <c r="D116" s="62" t="s">
        <v>1866</v>
      </c>
      <c r="E116" s="55"/>
      <c r="F116" s="55" t="s">
        <v>1233</v>
      </c>
      <c r="G116" s="246"/>
      <c r="H116" s="62" t="s">
        <v>1211</v>
      </c>
      <c r="I116" s="58" t="s">
        <v>1227</v>
      </c>
      <c r="J116" s="58" t="s">
        <v>1189</v>
      </c>
      <c r="K116" s="281">
        <v>774</v>
      </c>
      <c r="L116" s="55">
        <v>20</v>
      </c>
      <c r="M116" s="55">
        <v>0.3448</v>
      </c>
      <c r="N116" s="55" t="s">
        <v>1867</v>
      </c>
      <c r="O116" s="264" t="s">
        <v>1868</v>
      </c>
      <c r="P116" s="246"/>
      <c r="Q116" s="269" t="s">
        <v>622</v>
      </c>
    </row>
    <row r="117" spans="1:17" ht="33.75" customHeight="1">
      <c r="A117" s="55" t="s">
        <v>1869</v>
      </c>
      <c r="B117" s="55" t="s">
        <v>1870</v>
      </c>
      <c r="C117" s="55" t="s">
        <v>1871</v>
      </c>
      <c r="D117" s="62" t="s">
        <v>1872</v>
      </c>
      <c r="E117" s="55"/>
      <c r="F117" s="62" t="s">
        <v>234</v>
      </c>
      <c r="G117" s="246"/>
      <c r="H117" s="62" t="s">
        <v>1211</v>
      </c>
      <c r="I117" s="62" t="s">
        <v>1196</v>
      </c>
      <c r="J117" s="62" t="s">
        <v>1873</v>
      </c>
      <c r="K117" s="281">
        <v>20468</v>
      </c>
      <c r="L117" s="55">
        <v>6</v>
      </c>
      <c r="M117" s="55">
        <v>0.1688</v>
      </c>
      <c r="N117" s="55" t="s">
        <v>1874</v>
      </c>
      <c r="O117" s="264" t="s">
        <v>1875</v>
      </c>
      <c r="P117" s="246"/>
      <c r="Q117" s="269" t="s">
        <v>622</v>
      </c>
    </row>
    <row r="118" spans="1:17" ht="33.75" customHeight="1">
      <c r="A118" s="55" t="s">
        <v>1876</v>
      </c>
      <c r="B118" s="55" t="s">
        <v>1877</v>
      </c>
      <c r="C118" s="55" t="s">
        <v>1878</v>
      </c>
      <c r="D118" s="62" t="s">
        <v>227</v>
      </c>
      <c r="E118" s="55"/>
      <c r="F118" s="55" t="s">
        <v>48</v>
      </c>
      <c r="G118" s="246"/>
      <c r="H118" s="62" t="s">
        <v>1211</v>
      </c>
      <c r="I118" s="62" t="s">
        <v>1262</v>
      </c>
      <c r="J118" s="62" t="s">
        <v>1873</v>
      </c>
      <c r="K118" s="281">
        <v>23826</v>
      </c>
      <c r="L118" s="55">
        <v>6</v>
      </c>
      <c r="M118" s="55">
        <v>0.4236</v>
      </c>
      <c r="N118" s="55" t="s">
        <v>1879</v>
      </c>
      <c r="O118" s="264" t="s">
        <v>1880</v>
      </c>
      <c r="P118" s="246"/>
      <c r="Q118" s="269" t="s">
        <v>622</v>
      </c>
    </row>
    <row r="119" spans="1:17" ht="45" customHeight="1">
      <c r="A119" s="55" t="s">
        <v>1881</v>
      </c>
      <c r="B119" s="55" t="s">
        <v>1882</v>
      </c>
      <c r="C119" s="55" t="s">
        <v>1883</v>
      </c>
      <c r="D119" s="62" t="s">
        <v>582</v>
      </c>
      <c r="E119" s="55"/>
      <c r="F119" s="55" t="s">
        <v>829</v>
      </c>
      <c r="G119" s="246"/>
      <c r="H119" s="62" t="s">
        <v>1172</v>
      </c>
      <c r="I119" s="55"/>
      <c r="J119" s="55" t="s">
        <v>757</v>
      </c>
      <c r="K119" s="281">
        <v>1</v>
      </c>
      <c r="L119" s="55">
        <v>0.5</v>
      </c>
      <c r="M119" s="55">
        <v>0.04</v>
      </c>
      <c r="N119" s="55" t="s">
        <v>1884</v>
      </c>
      <c r="O119" s="264" t="s">
        <v>1885</v>
      </c>
      <c r="P119" s="246"/>
      <c r="Q119" s="269" t="s">
        <v>622</v>
      </c>
    </row>
    <row r="120" spans="1:17" s="256" customFormat="1" ht="45" customHeight="1">
      <c r="A120" s="55" t="s">
        <v>1886</v>
      </c>
      <c r="B120" s="55" t="s">
        <v>1887</v>
      </c>
      <c r="C120" s="55" t="s">
        <v>1888</v>
      </c>
      <c r="D120" s="62" t="s">
        <v>581</v>
      </c>
      <c r="E120" s="55"/>
      <c r="F120" s="55" t="s">
        <v>829</v>
      </c>
      <c r="G120" s="246"/>
      <c r="H120" s="62" t="s">
        <v>1172</v>
      </c>
      <c r="I120" s="55"/>
      <c r="J120" s="55" t="s">
        <v>757</v>
      </c>
      <c r="K120" s="281">
        <v>2</v>
      </c>
      <c r="L120" s="55">
        <v>0.5</v>
      </c>
      <c r="M120" s="55">
        <v>0.0104</v>
      </c>
      <c r="N120" s="55" t="s">
        <v>1889</v>
      </c>
      <c r="O120" s="264" t="s">
        <v>1890</v>
      </c>
      <c r="P120" s="246"/>
      <c r="Q120" s="269" t="s">
        <v>622</v>
      </c>
    </row>
    <row r="121" spans="1:17" ht="45" customHeight="1">
      <c r="A121" s="55" t="s">
        <v>1891</v>
      </c>
      <c r="B121" s="55"/>
      <c r="C121" s="55"/>
      <c r="D121" s="62" t="s">
        <v>509</v>
      </c>
      <c r="E121" s="55"/>
      <c r="F121" s="55" t="s">
        <v>779</v>
      </c>
      <c r="G121" s="246"/>
      <c r="H121" s="55" t="s">
        <v>1172</v>
      </c>
      <c r="I121" s="55"/>
      <c r="J121" s="62" t="s">
        <v>86</v>
      </c>
      <c r="K121" s="267">
        <v>132.16</v>
      </c>
      <c r="L121" s="57">
        <v>10</v>
      </c>
      <c r="M121" s="57">
        <v>0.05</v>
      </c>
      <c r="N121" s="57" t="s">
        <v>1892</v>
      </c>
      <c r="O121" s="264"/>
      <c r="P121" s="246"/>
      <c r="Q121" s="269"/>
    </row>
    <row r="122" spans="1:17" ht="45" customHeight="1">
      <c r="A122" s="55" t="s">
        <v>1893</v>
      </c>
      <c r="B122" s="55"/>
      <c r="C122" s="55"/>
      <c r="D122" s="62" t="s">
        <v>1894</v>
      </c>
      <c r="E122" s="55"/>
      <c r="F122" s="55" t="s">
        <v>779</v>
      </c>
      <c r="G122" s="246"/>
      <c r="H122" s="55" t="s">
        <v>1172</v>
      </c>
      <c r="I122" s="55"/>
      <c r="J122" s="62" t="s">
        <v>86</v>
      </c>
      <c r="K122" s="281">
        <v>65.84</v>
      </c>
      <c r="L122" s="55">
        <v>10</v>
      </c>
      <c r="M122" s="55">
        <v>0.0392</v>
      </c>
      <c r="N122" s="55" t="s">
        <v>1895</v>
      </c>
      <c r="O122" s="264"/>
      <c r="P122" s="246"/>
      <c r="Q122" s="269"/>
    </row>
    <row r="123" spans="1:17" ht="45" customHeight="1">
      <c r="A123" s="276" t="s">
        <v>1896</v>
      </c>
      <c r="B123" s="94"/>
      <c r="C123" s="94"/>
      <c r="D123" s="277"/>
      <c r="E123" s="94"/>
      <c r="F123" s="94" t="s">
        <v>217</v>
      </c>
      <c r="G123" s="278"/>
      <c r="H123" s="94"/>
      <c r="I123" s="94"/>
      <c r="J123" s="277"/>
      <c r="K123" s="284"/>
      <c r="L123" s="94"/>
      <c r="M123" s="94"/>
      <c r="N123" s="94"/>
      <c r="O123" s="285"/>
      <c r="P123" s="278"/>
      <c r="Q123" s="286">
        <f>SUBTOTAL(3,Q3:Q122)</f>
        <v>118</v>
      </c>
    </row>
  </sheetData>
  <sheetProtection/>
  <mergeCells count="1">
    <mergeCell ref="A1:Q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5"/>
  <sheetViews>
    <sheetView workbookViewId="0" topLeftCell="A1">
      <selection activeCell="G7" sqref="G7"/>
    </sheetView>
  </sheetViews>
  <sheetFormatPr defaultColWidth="9.00390625" defaultRowHeight="14.25"/>
  <cols>
    <col min="1" max="2" width="5.00390625" style="0" bestFit="1" customWidth="1"/>
    <col min="3" max="3" width="8.50390625" style="0" bestFit="1" customWidth="1"/>
    <col min="4" max="4" width="6.75390625" style="0" bestFit="1" customWidth="1"/>
    <col min="5" max="5" width="5.00390625" style="0" bestFit="1" customWidth="1"/>
    <col min="6" max="6" width="12.25390625" style="0" bestFit="1" customWidth="1"/>
    <col min="7" max="7" width="7.75390625" style="0" bestFit="1" customWidth="1"/>
    <col min="8" max="8" width="15.75390625" style="0" customWidth="1"/>
    <col min="9" max="9" width="8.50390625" style="0" bestFit="1" customWidth="1"/>
    <col min="10" max="11" width="6.75390625" style="0" bestFit="1" customWidth="1"/>
    <col min="12" max="12" width="5.00390625" style="0" bestFit="1" customWidth="1"/>
    <col min="13" max="13" width="6.75390625" style="0" bestFit="1" customWidth="1"/>
  </cols>
  <sheetData>
    <row r="1" spans="1:13" ht="18.75">
      <c r="A1" s="101" t="s">
        <v>1897</v>
      </c>
      <c r="B1" s="101"/>
      <c r="C1" s="101"/>
      <c r="D1" s="101"/>
      <c r="E1" s="101"/>
      <c r="F1" s="101"/>
      <c r="G1" s="101"/>
      <c r="H1" s="101"/>
      <c r="I1" s="101"/>
      <c r="J1" s="101"/>
      <c r="K1" s="101"/>
      <c r="L1" s="101"/>
      <c r="M1" s="101"/>
    </row>
    <row r="2" spans="1:13" ht="14.25">
      <c r="A2" s="83" t="s">
        <v>22</v>
      </c>
      <c r="B2" s="2" t="s">
        <v>1898</v>
      </c>
      <c r="C2" s="83" t="s">
        <v>841</v>
      </c>
      <c r="D2" s="2" t="s">
        <v>596</v>
      </c>
      <c r="E2" s="2" t="s">
        <v>1899</v>
      </c>
      <c r="F2" s="83" t="s">
        <v>1900</v>
      </c>
      <c r="G2" s="2" t="s">
        <v>1901</v>
      </c>
      <c r="H2" s="2" t="s">
        <v>1902</v>
      </c>
      <c r="I2" s="2" t="s">
        <v>1903</v>
      </c>
      <c r="J2" s="83" t="s">
        <v>1904</v>
      </c>
      <c r="K2" s="83"/>
      <c r="L2" s="83"/>
      <c r="M2" s="83"/>
    </row>
    <row r="3" spans="1:13" ht="36">
      <c r="A3" s="83"/>
      <c r="B3" s="83"/>
      <c r="C3" s="83"/>
      <c r="D3" s="83"/>
      <c r="E3" s="83"/>
      <c r="F3" s="83"/>
      <c r="G3" s="83"/>
      <c r="H3" s="83"/>
      <c r="I3" s="83"/>
      <c r="J3" s="2" t="s">
        <v>1905</v>
      </c>
      <c r="K3" s="2" t="s">
        <v>1906</v>
      </c>
      <c r="L3" s="2" t="s">
        <v>110</v>
      </c>
      <c r="M3" s="2" t="s">
        <v>1907</v>
      </c>
    </row>
    <row r="4" spans="1:13" ht="60">
      <c r="A4" s="102">
        <v>1</v>
      </c>
      <c r="B4" s="247" t="s">
        <v>1908</v>
      </c>
      <c r="C4" s="248" t="s">
        <v>1909</v>
      </c>
      <c r="D4" s="247" t="s">
        <v>1910</v>
      </c>
      <c r="E4" s="249" t="s">
        <v>1911</v>
      </c>
      <c r="F4" s="249" t="s">
        <v>1912</v>
      </c>
      <c r="G4" s="250">
        <v>465.25</v>
      </c>
      <c r="H4" s="249" t="s">
        <v>1913</v>
      </c>
      <c r="I4" s="102">
        <v>24</v>
      </c>
      <c r="J4" s="102"/>
      <c r="K4" s="102"/>
      <c r="L4" s="102"/>
      <c r="M4" s="102"/>
    </row>
    <row r="5" spans="1:13" ht="60">
      <c r="A5" s="102">
        <v>2</v>
      </c>
      <c r="B5" s="247" t="s">
        <v>1914</v>
      </c>
      <c r="C5" s="251" t="s">
        <v>1915</v>
      </c>
      <c r="D5" s="252" t="s">
        <v>1353</v>
      </c>
      <c r="E5" s="253" t="s">
        <v>1916</v>
      </c>
      <c r="F5" s="249" t="s">
        <v>1917</v>
      </c>
      <c r="G5" s="254">
        <v>458</v>
      </c>
      <c r="H5" s="249" t="s">
        <v>1918</v>
      </c>
      <c r="I5" s="102">
        <v>24</v>
      </c>
      <c r="J5" s="102"/>
      <c r="K5" s="102"/>
      <c r="L5" s="102"/>
      <c r="M5" s="102"/>
    </row>
  </sheetData>
  <sheetProtection/>
  <mergeCells count="11">
    <mergeCell ref="A1:M1"/>
    <mergeCell ref="J2:M2"/>
    <mergeCell ref="A2:A3"/>
    <mergeCell ref="B2:B3"/>
    <mergeCell ref="C2:C3"/>
    <mergeCell ref="D2:D3"/>
    <mergeCell ref="E2:E3"/>
    <mergeCell ref="F2:F3"/>
    <mergeCell ref="G2:G3"/>
    <mergeCell ref="H2:H3"/>
    <mergeCell ref="I2:I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47"/>
  <sheetViews>
    <sheetView workbookViewId="0" topLeftCell="A1">
      <selection activeCell="C56" sqref="C56"/>
    </sheetView>
  </sheetViews>
  <sheetFormatPr defaultColWidth="9.00390625" defaultRowHeight="14.25"/>
  <cols>
    <col min="1" max="1" width="3.25390625" style="27" bestFit="1" customWidth="1"/>
    <col min="2" max="2" width="6.00390625" style="27" bestFit="1" customWidth="1"/>
    <col min="3" max="3" width="30.50390625" style="27" bestFit="1" customWidth="1"/>
    <col min="4" max="4" width="6.75390625" style="27" bestFit="1" customWidth="1"/>
    <col min="5" max="5" width="9.00390625" style="27" customWidth="1"/>
    <col min="6" max="6" width="8.50390625" style="27" bestFit="1" customWidth="1"/>
    <col min="7" max="7" width="32.125" style="237" customWidth="1"/>
    <col min="8" max="8" width="18.875" style="27" bestFit="1" customWidth="1"/>
    <col min="9" max="10" width="6.75390625" style="27" bestFit="1" customWidth="1"/>
    <col min="11" max="11" width="5.00390625" style="27" bestFit="1" customWidth="1"/>
    <col min="12" max="16384" width="9.00390625" style="27" customWidth="1"/>
  </cols>
  <sheetData>
    <row r="1" spans="1:11" ht="18.75">
      <c r="A1" s="238" t="s">
        <v>1919</v>
      </c>
      <c r="B1" s="238"/>
      <c r="C1" s="238"/>
      <c r="D1" s="238"/>
      <c r="E1" s="238"/>
      <c r="F1" s="238"/>
      <c r="G1" s="238"/>
      <c r="H1" s="238"/>
      <c r="I1" s="238"/>
      <c r="J1" s="238"/>
      <c r="K1" s="238"/>
    </row>
    <row r="2" spans="1:11" ht="36">
      <c r="A2" s="6" t="s">
        <v>1920</v>
      </c>
      <c r="B2" s="6" t="s">
        <v>1921</v>
      </c>
      <c r="C2" s="6" t="s">
        <v>1922</v>
      </c>
      <c r="D2" s="6" t="s">
        <v>1923</v>
      </c>
      <c r="E2" s="6" t="s">
        <v>1924</v>
      </c>
      <c r="F2" s="6" t="s">
        <v>1925</v>
      </c>
      <c r="G2" s="6" t="s">
        <v>1926</v>
      </c>
      <c r="H2" s="6" t="s">
        <v>1927</v>
      </c>
      <c r="I2" s="6" t="s">
        <v>1928</v>
      </c>
      <c r="J2" s="6" t="s">
        <v>1929</v>
      </c>
      <c r="K2" s="6" t="s">
        <v>1930</v>
      </c>
    </row>
    <row r="3" spans="1:11" ht="60">
      <c r="A3" s="201">
        <v>1</v>
      </c>
      <c r="B3" s="201" t="s">
        <v>1931</v>
      </c>
      <c r="C3" s="112" t="s">
        <v>1932</v>
      </c>
      <c r="D3" s="201" t="s">
        <v>20</v>
      </c>
      <c r="E3" s="201" t="s">
        <v>1933</v>
      </c>
      <c r="F3" s="201">
        <v>161</v>
      </c>
      <c r="G3" s="201" t="s">
        <v>1934</v>
      </c>
      <c r="H3" s="112" t="s">
        <v>1935</v>
      </c>
      <c r="I3" s="201">
        <v>4</v>
      </c>
      <c r="J3" s="201">
        <v>1</v>
      </c>
      <c r="K3" s="201"/>
    </row>
    <row r="4" spans="1:11" ht="84">
      <c r="A4" s="201">
        <v>2</v>
      </c>
      <c r="B4" s="201" t="s">
        <v>1936</v>
      </c>
      <c r="C4" s="201" t="s">
        <v>1937</v>
      </c>
      <c r="D4" s="201" t="s">
        <v>10</v>
      </c>
      <c r="E4" s="112" t="s">
        <v>1938</v>
      </c>
      <c r="F4" s="201">
        <v>407</v>
      </c>
      <c r="G4" s="201" t="s">
        <v>1939</v>
      </c>
      <c r="H4" s="112" t="s">
        <v>1940</v>
      </c>
      <c r="I4" s="201">
        <v>14</v>
      </c>
      <c r="J4" s="201">
        <v>10</v>
      </c>
      <c r="K4" s="201"/>
    </row>
    <row r="5" spans="1:11" ht="36">
      <c r="A5" s="201">
        <v>3</v>
      </c>
      <c r="B5" s="201" t="s">
        <v>1941</v>
      </c>
      <c r="C5" s="201" t="s">
        <v>1942</v>
      </c>
      <c r="D5" s="201" t="s">
        <v>10</v>
      </c>
      <c r="E5" s="201" t="s">
        <v>1933</v>
      </c>
      <c r="F5" s="201">
        <v>94</v>
      </c>
      <c r="G5" s="201" t="s">
        <v>1943</v>
      </c>
      <c r="H5" s="112" t="s">
        <v>1944</v>
      </c>
      <c r="I5" s="201">
        <v>3</v>
      </c>
      <c r="J5" s="201">
        <v>1</v>
      </c>
      <c r="K5" s="201"/>
    </row>
    <row r="6" spans="1:11" ht="24">
      <c r="A6" s="201">
        <v>4</v>
      </c>
      <c r="B6" s="201" t="s">
        <v>1945</v>
      </c>
      <c r="C6" s="201" t="s">
        <v>1946</v>
      </c>
      <c r="D6" s="201" t="s">
        <v>9</v>
      </c>
      <c r="E6" s="201" t="s">
        <v>1933</v>
      </c>
      <c r="F6" s="201">
        <v>45</v>
      </c>
      <c r="G6" s="201" t="s">
        <v>1947</v>
      </c>
      <c r="H6" s="112" t="s">
        <v>1944</v>
      </c>
      <c r="I6" s="201">
        <v>3</v>
      </c>
      <c r="J6" s="201"/>
      <c r="K6" s="201"/>
    </row>
    <row r="7" spans="1:11" ht="48">
      <c r="A7" s="201">
        <v>5</v>
      </c>
      <c r="B7" s="201" t="s">
        <v>1948</v>
      </c>
      <c r="C7" s="201" t="s">
        <v>1949</v>
      </c>
      <c r="D7" s="201" t="s">
        <v>9</v>
      </c>
      <c r="E7" s="201" t="s">
        <v>1933</v>
      </c>
      <c r="F7" s="201">
        <v>111</v>
      </c>
      <c r="G7" s="201" t="s">
        <v>1950</v>
      </c>
      <c r="H7" s="112" t="s">
        <v>1951</v>
      </c>
      <c r="I7" s="201">
        <v>2</v>
      </c>
      <c r="J7" s="201"/>
      <c r="K7" s="244"/>
    </row>
    <row r="8" spans="1:11" ht="36">
      <c r="A8" s="201">
        <v>6</v>
      </c>
      <c r="B8" s="201" t="s">
        <v>1952</v>
      </c>
      <c r="C8" s="201" t="s">
        <v>1953</v>
      </c>
      <c r="D8" s="201" t="s">
        <v>9</v>
      </c>
      <c r="E8" s="201" t="s">
        <v>1933</v>
      </c>
      <c r="F8" s="201">
        <v>110</v>
      </c>
      <c r="G8" s="201" t="s">
        <v>1954</v>
      </c>
      <c r="H8" s="112" t="s">
        <v>1955</v>
      </c>
      <c r="I8" s="201">
        <v>1</v>
      </c>
      <c r="J8" s="201">
        <v>1</v>
      </c>
      <c r="K8" s="201"/>
    </row>
    <row r="9" spans="1:11" ht="37.5" customHeight="1">
      <c r="A9" s="201">
        <v>10</v>
      </c>
      <c r="B9" s="201" t="s">
        <v>1956</v>
      </c>
      <c r="C9" s="112" t="s">
        <v>1957</v>
      </c>
      <c r="D9" s="112" t="s">
        <v>639</v>
      </c>
      <c r="E9" s="112" t="s">
        <v>1958</v>
      </c>
      <c r="F9" s="239">
        <v>20.03</v>
      </c>
      <c r="G9" s="240" t="s">
        <v>1959</v>
      </c>
      <c r="H9" s="241"/>
      <c r="I9" s="245"/>
      <c r="J9" s="201"/>
      <c r="K9" s="244"/>
    </row>
    <row r="10" spans="1:11" ht="37.5" customHeight="1">
      <c r="A10" s="201">
        <v>11</v>
      </c>
      <c r="B10" s="201" t="s">
        <v>1960</v>
      </c>
      <c r="C10" s="201" t="s">
        <v>1961</v>
      </c>
      <c r="D10" s="112" t="s">
        <v>639</v>
      </c>
      <c r="E10" s="112" t="s">
        <v>1958</v>
      </c>
      <c r="F10" s="201">
        <v>141.41</v>
      </c>
      <c r="G10" s="242"/>
      <c r="H10" s="242"/>
      <c r="I10" s="201"/>
      <c r="J10" s="201"/>
      <c r="K10" s="244"/>
    </row>
    <row r="11" spans="1:11" ht="204">
      <c r="A11" s="201">
        <v>12</v>
      </c>
      <c r="B11" s="201" t="s">
        <v>1962</v>
      </c>
      <c r="C11" s="201" t="s">
        <v>1963</v>
      </c>
      <c r="D11" s="112" t="s">
        <v>639</v>
      </c>
      <c r="E11" s="112" t="s">
        <v>1958</v>
      </c>
      <c r="F11" s="201">
        <v>8.42</v>
      </c>
      <c r="G11" s="201" t="s">
        <v>1964</v>
      </c>
      <c r="H11" s="201"/>
      <c r="I11" s="201"/>
      <c r="J11" s="201">
        <v>1</v>
      </c>
      <c r="K11" s="244"/>
    </row>
    <row r="12" spans="1:11" ht="60">
      <c r="A12" s="201">
        <v>13</v>
      </c>
      <c r="B12" s="201" t="s">
        <v>1965</v>
      </c>
      <c r="C12" s="201" t="s">
        <v>1966</v>
      </c>
      <c r="D12" s="112" t="s">
        <v>639</v>
      </c>
      <c r="E12" s="112" t="s">
        <v>1958</v>
      </c>
      <c r="F12" s="201">
        <v>29.35</v>
      </c>
      <c r="G12" s="201" t="s">
        <v>1967</v>
      </c>
      <c r="H12" s="201"/>
      <c r="I12" s="201"/>
      <c r="J12" s="201"/>
      <c r="K12" s="244"/>
    </row>
    <row r="13" spans="1:11" ht="132">
      <c r="A13" s="201">
        <v>14</v>
      </c>
      <c r="B13" s="201" t="s">
        <v>1968</v>
      </c>
      <c r="C13" s="112" t="s">
        <v>1969</v>
      </c>
      <c r="D13" s="112" t="s">
        <v>639</v>
      </c>
      <c r="E13" s="112" t="s">
        <v>1958</v>
      </c>
      <c r="F13" s="201">
        <v>14.22</v>
      </c>
      <c r="G13" s="201" t="s">
        <v>1970</v>
      </c>
      <c r="H13" s="201"/>
      <c r="I13" s="201"/>
      <c r="J13" s="201"/>
      <c r="K13" s="244"/>
    </row>
    <row r="14" spans="1:11" ht="24">
      <c r="A14" s="201">
        <v>15</v>
      </c>
      <c r="B14" s="201" t="s">
        <v>1971</v>
      </c>
      <c r="C14" s="112" t="s">
        <v>1972</v>
      </c>
      <c r="D14" s="112" t="s">
        <v>639</v>
      </c>
      <c r="E14" s="112" t="s">
        <v>1958</v>
      </c>
      <c r="F14" s="201">
        <v>5.21</v>
      </c>
      <c r="G14" s="203" t="s">
        <v>1973</v>
      </c>
      <c r="H14" s="201"/>
      <c r="I14" s="201"/>
      <c r="J14" s="201">
        <v>2</v>
      </c>
      <c r="K14" s="244"/>
    </row>
    <row r="15" spans="1:11" ht="60">
      <c r="A15" s="201">
        <v>16</v>
      </c>
      <c r="B15" s="201" t="s">
        <v>1974</v>
      </c>
      <c r="C15" s="201" t="s">
        <v>1975</v>
      </c>
      <c r="D15" s="112" t="s">
        <v>622</v>
      </c>
      <c r="E15" s="112" t="s">
        <v>1958</v>
      </c>
      <c r="F15" s="201">
        <v>6.29</v>
      </c>
      <c r="G15" s="201" t="s">
        <v>1976</v>
      </c>
      <c r="H15" s="201"/>
      <c r="I15" s="201"/>
      <c r="J15" s="201"/>
      <c r="K15" s="244"/>
    </row>
    <row r="16" spans="1:11" ht="108">
      <c r="A16" s="201">
        <v>17</v>
      </c>
      <c r="B16" s="201" t="s">
        <v>1977</v>
      </c>
      <c r="C16" s="201" t="s">
        <v>1978</v>
      </c>
      <c r="D16" s="112" t="s">
        <v>1612</v>
      </c>
      <c r="E16" s="112" t="s">
        <v>1958</v>
      </c>
      <c r="F16" s="201">
        <v>42</v>
      </c>
      <c r="G16" s="201" t="s">
        <v>1979</v>
      </c>
      <c r="H16" s="201"/>
      <c r="I16" s="201"/>
      <c r="J16" s="201"/>
      <c r="K16" s="244"/>
    </row>
    <row r="17" spans="1:11" ht="72">
      <c r="A17" s="201">
        <v>18</v>
      </c>
      <c r="B17" s="201" t="s">
        <v>1980</v>
      </c>
      <c r="C17" s="201" t="s">
        <v>1981</v>
      </c>
      <c r="D17" s="112" t="s">
        <v>622</v>
      </c>
      <c r="E17" s="112" t="s">
        <v>1958</v>
      </c>
      <c r="F17" s="201">
        <v>5.33</v>
      </c>
      <c r="G17" s="201" t="s">
        <v>1982</v>
      </c>
      <c r="H17" s="201"/>
      <c r="I17" s="201"/>
      <c r="J17" s="201"/>
      <c r="K17" s="244"/>
    </row>
    <row r="18" spans="1:11" ht="132">
      <c r="A18" s="201">
        <v>19</v>
      </c>
      <c r="B18" s="201" t="s">
        <v>1983</v>
      </c>
      <c r="C18" s="201" t="s">
        <v>1984</v>
      </c>
      <c r="D18" s="112" t="s">
        <v>1159</v>
      </c>
      <c r="E18" s="112" t="s">
        <v>1958</v>
      </c>
      <c r="F18" s="201">
        <v>39.86</v>
      </c>
      <c r="G18" s="201" t="s">
        <v>1985</v>
      </c>
      <c r="H18" s="201"/>
      <c r="I18" s="201">
        <v>1</v>
      </c>
      <c r="J18" s="201"/>
      <c r="K18" s="244"/>
    </row>
    <row r="19" spans="1:11" ht="60">
      <c r="A19" s="201">
        <v>20</v>
      </c>
      <c r="B19" s="201" t="s">
        <v>1986</v>
      </c>
      <c r="C19" s="201" t="s">
        <v>1987</v>
      </c>
      <c r="D19" s="112" t="s">
        <v>622</v>
      </c>
      <c r="E19" s="112" t="s">
        <v>1958</v>
      </c>
      <c r="F19" s="201">
        <v>12.02</v>
      </c>
      <c r="G19" s="201" t="s">
        <v>1988</v>
      </c>
      <c r="H19" s="201"/>
      <c r="I19" s="201"/>
      <c r="J19" s="201"/>
      <c r="K19" s="244"/>
    </row>
    <row r="20" spans="1:11" ht="96">
      <c r="A20" s="201">
        <v>21</v>
      </c>
      <c r="B20" s="201" t="s">
        <v>1989</v>
      </c>
      <c r="C20" s="201" t="s">
        <v>1990</v>
      </c>
      <c r="D20" s="112" t="s">
        <v>1606</v>
      </c>
      <c r="E20" s="112" t="s">
        <v>1958</v>
      </c>
      <c r="F20" s="201">
        <v>21.71</v>
      </c>
      <c r="G20" s="201" t="s">
        <v>1991</v>
      </c>
      <c r="H20" s="201"/>
      <c r="I20" s="201"/>
      <c r="J20" s="201"/>
      <c r="K20" s="244"/>
    </row>
    <row r="21" spans="1:11" ht="48">
      <c r="A21" s="201">
        <v>22</v>
      </c>
      <c r="B21" s="201" t="s">
        <v>1992</v>
      </c>
      <c r="C21" s="112" t="s">
        <v>1993</v>
      </c>
      <c r="D21" s="112" t="s">
        <v>1612</v>
      </c>
      <c r="E21" s="112" t="s">
        <v>1958</v>
      </c>
      <c r="F21" s="201">
        <v>28.93</v>
      </c>
      <c r="G21" s="203" t="s">
        <v>1994</v>
      </c>
      <c r="H21" s="201"/>
      <c r="I21" s="201"/>
      <c r="J21" s="201"/>
      <c r="K21" s="244"/>
    </row>
    <row r="22" spans="1:11" ht="36">
      <c r="A22" s="201">
        <v>23</v>
      </c>
      <c r="B22" s="201" t="s">
        <v>1995</v>
      </c>
      <c r="C22" s="201" t="s">
        <v>1996</v>
      </c>
      <c r="D22" s="112" t="s">
        <v>1612</v>
      </c>
      <c r="E22" s="112" t="s">
        <v>1958</v>
      </c>
      <c r="F22" s="201">
        <v>7.3</v>
      </c>
      <c r="G22" s="201" t="s">
        <v>1997</v>
      </c>
      <c r="H22" s="201"/>
      <c r="I22" s="201"/>
      <c r="J22" s="201"/>
      <c r="K22" s="244"/>
    </row>
    <row r="23" spans="1:11" ht="15">
      <c r="A23" s="201">
        <v>24</v>
      </c>
      <c r="B23" s="201" t="s">
        <v>1998</v>
      </c>
      <c r="C23" s="112" t="s">
        <v>1999</v>
      </c>
      <c r="D23" s="112" t="s">
        <v>1159</v>
      </c>
      <c r="E23" s="112" t="s">
        <v>1958</v>
      </c>
      <c r="F23" s="243">
        <v>11.1</v>
      </c>
      <c r="G23" s="201" t="s">
        <v>2000</v>
      </c>
      <c r="H23" s="201"/>
      <c r="I23" s="201"/>
      <c r="J23" s="201"/>
      <c r="K23" s="244"/>
    </row>
    <row r="24" spans="1:11" ht="96">
      <c r="A24" s="201">
        <v>25</v>
      </c>
      <c r="B24" s="201" t="s">
        <v>2001</v>
      </c>
      <c r="C24" s="201" t="s">
        <v>2002</v>
      </c>
      <c r="D24" s="112" t="s">
        <v>1606</v>
      </c>
      <c r="E24" s="112" t="s">
        <v>1958</v>
      </c>
      <c r="F24" s="201">
        <v>4.94</v>
      </c>
      <c r="G24" s="201" t="s">
        <v>2003</v>
      </c>
      <c r="H24" s="201"/>
      <c r="I24" s="201"/>
      <c r="J24" s="201"/>
      <c r="K24" s="244"/>
    </row>
    <row r="25" spans="1:11" ht="48">
      <c r="A25" s="201">
        <v>26</v>
      </c>
      <c r="B25" s="201" t="s">
        <v>2004</v>
      </c>
      <c r="C25" s="201" t="s">
        <v>2005</v>
      </c>
      <c r="D25" s="112" t="s">
        <v>1159</v>
      </c>
      <c r="E25" s="112" t="s">
        <v>1958</v>
      </c>
      <c r="F25" s="201">
        <v>1.46</v>
      </c>
      <c r="G25" s="201" t="s">
        <v>2006</v>
      </c>
      <c r="H25" s="201"/>
      <c r="I25" s="201"/>
      <c r="J25" s="201"/>
      <c r="K25" s="244"/>
    </row>
    <row r="26" spans="1:11" ht="84">
      <c r="A26" s="201">
        <v>27</v>
      </c>
      <c r="B26" s="201" t="s">
        <v>2007</v>
      </c>
      <c r="C26" s="112" t="s">
        <v>2008</v>
      </c>
      <c r="D26" s="112" t="s">
        <v>1606</v>
      </c>
      <c r="E26" s="112" t="s">
        <v>1958</v>
      </c>
      <c r="F26" s="201">
        <v>21.18</v>
      </c>
      <c r="G26" s="203" t="s">
        <v>2009</v>
      </c>
      <c r="H26" s="201"/>
      <c r="I26" s="201"/>
      <c r="J26" s="201"/>
      <c r="K26" s="244"/>
    </row>
    <row r="27" spans="1:11" ht="48">
      <c r="A27" s="201">
        <v>28</v>
      </c>
      <c r="B27" s="201" t="s">
        <v>2010</v>
      </c>
      <c r="C27" s="201" t="s">
        <v>2011</v>
      </c>
      <c r="D27" s="112" t="s">
        <v>1567</v>
      </c>
      <c r="E27" s="112" t="s">
        <v>1958</v>
      </c>
      <c r="F27" s="201">
        <v>11.04</v>
      </c>
      <c r="G27" s="201" t="s">
        <v>2012</v>
      </c>
      <c r="H27" s="201"/>
      <c r="I27" s="201"/>
      <c r="J27" s="201"/>
      <c r="K27" s="244"/>
    </row>
    <row r="28" spans="1:11" ht="72">
      <c r="A28" s="201">
        <v>29</v>
      </c>
      <c r="B28" s="201" t="s">
        <v>2013</v>
      </c>
      <c r="C28" s="201" t="s">
        <v>2014</v>
      </c>
      <c r="D28" s="112" t="s">
        <v>1159</v>
      </c>
      <c r="E28" s="112" t="s">
        <v>1958</v>
      </c>
      <c r="F28" s="201">
        <v>16.64</v>
      </c>
      <c r="G28" s="201" t="s">
        <v>2015</v>
      </c>
      <c r="H28" s="201"/>
      <c r="I28" s="201"/>
      <c r="J28" s="201"/>
      <c r="K28" s="244"/>
    </row>
    <row r="29" spans="1:11" ht="60" customHeight="1">
      <c r="A29" s="201">
        <v>30</v>
      </c>
      <c r="B29" s="201" t="s">
        <v>2016</v>
      </c>
      <c r="C29" s="112" t="s">
        <v>2017</v>
      </c>
      <c r="D29" s="112" t="s">
        <v>2018</v>
      </c>
      <c r="E29" s="112" t="s">
        <v>1958</v>
      </c>
      <c r="F29" s="201">
        <v>62</v>
      </c>
      <c r="G29" s="240" t="s">
        <v>2019</v>
      </c>
      <c r="H29" s="201"/>
      <c r="I29" s="201"/>
      <c r="J29" s="201"/>
      <c r="K29" s="244"/>
    </row>
    <row r="30" spans="1:11" ht="60" customHeight="1">
      <c r="A30" s="201">
        <v>31</v>
      </c>
      <c r="B30" s="201" t="s">
        <v>2020</v>
      </c>
      <c r="C30" s="201" t="s">
        <v>2021</v>
      </c>
      <c r="D30" s="112" t="s">
        <v>2018</v>
      </c>
      <c r="E30" s="112" t="s">
        <v>1958</v>
      </c>
      <c r="F30" s="201">
        <v>9</v>
      </c>
      <c r="G30" s="242"/>
      <c r="H30" s="201"/>
      <c r="I30" s="201"/>
      <c r="J30" s="201"/>
      <c r="K30" s="244"/>
    </row>
    <row r="31" spans="1:11" ht="48">
      <c r="A31" s="201">
        <v>32</v>
      </c>
      <c r="B31" s="201" t="s">
        <v>2022</v>
      </c>
      <c r="C31" s="201" t="s">
        <v>2023</v>
      </c>
      <c r="D31" s="201"/>
      <c r="E31" s="112" t="s">
        <v>1958</v>
      </c>
      <c r="F31" s="201">
        <v>10.83</v>
      </c>
      <c r="G31" s="201" t="s">
        <v>2024</v>
      </c>
      <c r="H31" s="201"/>
      <c r="I31" s="201"/>
      <c r="J31" s="201"/>
      <c r="K31" s="244"/>
    </row>
    <row r="32" spans="1:11" s="236" customFormat="1" ht="96">
      <c r="A32" s="55">
        <v>33</v>
      </c>
      <c r="B32" s="55" t="s">
        <v>2025</v>
      </c>
      <c r="C32" s="55" t="s">
        <v>2026</v>
      </c>
      <c r="D32" s="62" t="s">
        <v>1567</v>
      </c>
      <c r="E32" s="62" t="s">
        <v>1958</v>
      </c>
      <c r="F32" s="55">
        <v>11.11</v>
      </c>
      <c r="G32" s="55" t="s">
        <v>2027</v>
      </c>
      <c r="H32" s="55"/>
      <c r="I32" s="55"/>
      <c r="J32" s="55"/>
      <c r="K32" s="246"/>
    </row>
    <row r="33" spans="1:11" ht="84">
      <c r="A33" s="201">
        <v>34</v>
      </c>
      <c r="B33" s="201" t="s">
        <v>2028</v>
      </c>
      <c r="C33" s="201" t="s">
        <v>2029</v>
      </c>
      <c r="D33" s="112" t="s">
        <v>1567</v>
      </c>
      <c r="E33" s="112" t="s">
        <v>1958</v>
      </c>
      <c r="F33" s="201">
        <v>3.55</v>
      </c>
      <c r="G33" s="201" t="s">
        <v>2030</v>
      </c>
      <c r="H33" s="201"/>
      <c r="I33" s="201"/>
      <c r="J33" s="201"/>
      <c r="K33" s="244"/>
    </row>
    <row r="34" spans="1:11" ht="36">
      <c r="A34" s="201">
        <v>35</v>
      </c>
      <c r="B34" s="201" t="s">
        <v>2031</v>
      </c>
      <c r="C34" s="201" t="s">
        <v>2032</v>
      </c>
      <c r="D34" s="112" t="s">
        <v>1159</v>
      </c>
      <c r="E34" s="112" t="s">
        <v>1958</v>
      </c>
      <c r="F34" s="201">
        <v>11.82</v>
      </c>
      <c r="G34" s="201" t="s">
        <v>2033</v>
      </c>
      <c r="H34" s="201"/>
      <c r="I34" s="201"/>
      <c r="J34" s="201"/>
      <c r="K34" s="244"/>
    </row>
    <row r="35" spans="1:11" ht="60">
      <c r="A35" s="201">
        <v>36</v>
      </c>
      <c r="B35" s="201" t="s">
        <v>2034</v>
      </c>
      <c r="C35" s="201" t="s">
        <v>2035</v>
      </c>
      <c r="D35" s="112" t="s">
        <v>2036</v>
      </c>
      <c r="E35" s="112" t="s">
        <v>1958</v>
      </c>
      <c r="F35" s="201">
        <v>34</v>
      </c>
      <c r="G35" s="201" t="s">
        <v>2037</v>
      </c>
      <c r="H35" s="201"/>
      <c r="I35" s="201"/>
      <c r="J35" s="201"/>
      <c r="K35" s="244"/>
    </row>
    <row r="36" spans="1:11" ht="72">
      <c r="A36" s="201">
        <v>37</v>
      </c>
      <c r="B36" s="201" t="s">
        <v>2038</v>
      </c>
      <c r="C36" s="201" t="s">
        <v>2039</v>
      </c>
      <c r="D36" s="112" t="s">
        <v>1612</v>
      </c>
      <c r="E36" s="112" t="s">
        <v>1958</v>
      </c>
      <c r="F36" s="201">
        <v>25.26</v>
      </c>
      <c r="G36" s="201" t="s">
        <v>2040</v>
      </c>
      <c r="H36" s="201"/>
      <c r="I36" s="201"/>
      <c r="J36" s="201"/>
      <c r="K36" s="244"/>
    </row>
    <row r="37" spans="1:11" ht="15">
      <c r="A37" s="201">
        <v>38</v>
      </c>
      <c r="B37" s="201" t="s">
        <v>2041</v>
      </c>
      <c r="C37" s="201" t="s">
        <v>2042</v>
      </c>
      <c r="D37" s="201"/>
      <c r="E37" s="112" t="s">
        <v>1958</v>
      </c>
      <c r="F37" s="201">
        <v>48.51</v>
      </c>
      <c r="G37" s="201" t="s">
        <v>2043</v>
      </c>
      <c r="H37" s="201"/>
      <c r="I37" s="201"/>
      <c r="J37" s="201"/>
      <c r="K37" s="244"/>
    </row>
    <row r="38" spans="1:11" ht="36">
      <c r="A38" s="201">
        <v>39</v>
      </c>
      <c r="B38" s="201" t="s">
        <v>2044</v>
      </c>
      <c r="C38" s="201" t="s">
        <v>2045</v>
      </c>
      <c r="D38" s="112" t="s">
        <v>2046</v>
      </c>
      <c r="E38" s="112" t="s">
        <v>1958</v>
      </c>
      <c r="F38" s="201">
        <v>2.43</v>
      </c>
      <c r="G38" s="201" t="s">
        <v>2047</v>
      </c>
      <c r="H38" s="201"/>
      <c r="I38" s="201"/>
      <c r="J38" s="201"/>
      <c r="K38" s="244"/>
    </row>
    <row r="39" spans="1:11" ht="36">
      <c r="A39" s="201">
        <v>40</v>
      </c>
      <c r="B39" s="201" t="s">
        <v>2048</v>
      </c>
      <c r="C39" s="201" t="s">
        <v>2049</v>
      </c>
      <c r="D39" s="112" t="s">
        <v>2046</v>
      </c>
      <c r="E39" s="112" t="s">
        <v>1958</v>
      </c>
      <c r="F39" s="201">
        <v>1.63</v>
      </c>
      <c r="G39" s="201" t="s">
        <v>2050</v>
      </c>
      <c r="H39" s="201"/>
      <c r="I39" s="201"/>
      <c r="J39" s="201"/>
      <c r="K39" s="244"/>
    </row>
    <row r="40" spans="1:11" ht="49.5" customHeight="1">
      <c r="A40" s="201">
        <v>41</v>
      </c>
      <c r="B40" s="201" t="s">
        <v>2051</v>
      </c>
      <c r="C40" s="112" t="s">
        <v>2052</v>
      </c>
      <c r="D40" s="112" t="s">
        <v>2036</v>
      </c>
      <c r="E40" s="112" t="s">
        <v>1958</v>
      </c>
      <c r="F40" s="201">
        <v>15.12</v>
      </c>
      <c r="G40" s="240" t="s">
        <v>2053</v>
      </c>
      <c r="H40" s="201"/>
      <c r="I40" s="201"/>
      <c r="J40" s="201"/>
      <c r="K40" s="244"/>
    </row>
    <row r="41" spans="1:11" ht="49.5" customHeight="1">
      <c r="A41" s="201">
        <v>42</v>
      </c>
      <c r="B41" s="201" t="s">
        <v>2054</v>
      </c>
      <c r="C41" s="201" t="s">
        <v>2055</v>
      </c>
      <c r="D41" s="112" t="s">
        <v>2036</v>
      </c>
      <c r="E41" s="112" t="s">
        <v>1958</v>
      </c>
      <c r="F41" s="201">
        <v>2.24</v>
      </c>
      <c r="G41" s="242"/>
      <c r="H41" s="201"/>
      <c r="I41" s="201"/>
      <c r="J41" s="201"/>
      <c r="K41" s="244"/>
    </row>
    <row r="42" spans="1:11" ht="24">
      <c r="A42" s="201">
        <v>43</v>
      </c>
      <c r="B42" s="201" t="s">
        <v>2056</v>
      </c>
      <c r="C42" s="201" t="s">
        <v>2057</v>
      </c>
      <c r="D42" s="112" t="s">
        <v>2036</v>
      </c>
      <c r="E42" s="112" t="s">
        <v>1958</v>
      </c>
      <c r="F42" s="201">
        <v>5.06</v>
      </c>
      <c r="G42" s="201" t="s">
        <v>2058</v>
      </c>
      <c r="H42" s="201"/>
      <c r="I42" s="201"/>
      <c r="J42" s="201"/>
      <c r="K42" s="244"/>
    </row>
    <row r="43" spans="1:11" ht="36">
      <c r="A43" s="201">
        <v>44</v>
      </c>
      <c r="B43" s="201" t="s">
        <v>2059</v>
      </c>
      <c r="C43" s="201" t="s">
        <v>2060</v>
      </c>
      <c r="D43" s="112" t="s">
        <v>2061</v>
      </c>
      <c r="E43" s="112" t="s">
        <v>1958</v>
      </c>
      <c r="F43" s="201">
        <v>5.42</v>
      </c>
      <c r="G43" s="203" t="s">
        <v>2062</v>
      </c>
      <c r="H43" s="201"/>
      <c r="I43" s="201"/>
      <c r="J43" s="201"/>
      <c r="K43" s="244"/>
    </row>
    <row r="44" spans="1:11" ht="24">
      <c r="A44" s="201">
        <v>45</v>
      </c>
      <c r="B44" s="201" t="s">
        <v>2063</v>
      </c>
      <c r="C44" s="201" t="s">
        <v>2064</v>
      </c>
      <c r="D44" s="112" t="s">
        <v>2061</v>
      </c>
      <c r="E44" s="112" t="s">
        <v>1958</v>
      </c>
      <c r="F44" s="201">
        <v>3.44</v>
      </c>
      <c r="G44" s="203" t="s">
        <v>2065</v>
      </c>
      <c r="H44" s="201"/>
      <c r="I44" s="201"/>
      <c r="J44" s="201"/>
      <c r="K44" s="244"/>
    </row>
    <row r="45" spans="1:11" ht="36">
      <c r="A45" s="201">
        <v>46</v>
      </c>
      <c r="B45" s="201" t="s">
        <v>2066</v>
      </c>
      <c r="C45" s="201" t="s">
        <v>2067</v>
      </c>
      <c r="D45" s="112" t="s">
        <v>1612</v>
      </c>
      <c r="E45" s="112" t="s">
        <v>1958</v>
      </c>
      <c r="F45" s="201">
        <v>2.57</v>
      </c>
      <c r="G45" s="203" t="s">
        <v>2068</v>
      </c>
      <c r="H45" s="201"/>
      <c r="I45" s="201"/>
      <c r="J45" s="201"/>
      <c r="K45" s="244"/>
    </row>
    <row r="46" spans="1:11" ht="72">
      <c r="A46" s="201">
        <v>47</v>
      </c>
      <c r="B46" s="201" t="s">
        <v>2069</v>
      </c>
      <c r="C46" s="201" t="s">
        <v>2070</v>
      </c>
      <c r="D46" s="112" t="s">
        <v>1612</v>
      </c>
      <c r="E46" s="112" t="s">
        <v>1958</v>
      </c>
      <c r="F46" s="201">
        <v>7.93</v>
      </c>
      <c r="G46" s="203" t="s">
        <v>2071</v>
      </c>
      <c r="H46" s="201"/>
      <c r="I46" s="201"/>
      <c r="J46" s="201"/>
      <c r="K46" s="244"/>
    </row>
    <row r="47" spans="1:11" ht="409.5">
      <c r="A47" s="201">
        <v>48</v>
      </c>
      <c r="B47" s="201" t="s">
        <v>2072</v>
      </c>
      <c r="C47" s="201" t="s">
        <v>2073</v>
      </c>
      <c r="D47" s="112" t="s">
        <v>1159</v>
      </c>
      <c r="E47" s="112" t="s">
        <v>1958</v>
      </c>
      <c r="F47" s="201">
        <v>98.11</v>
      </c>
      <c r="G47" s="203" t="s">
        <v>2074</v>
      </c>
      <c r="H47" s="201"/>
      <c r="I47" s="201">
        <v>2</v>
      </c>
      <c r="J47" s="201"/>
      <c r="K47" s="244"/>
    </row>
  </sheetData>
  <sheetProtection/>
  <mergeCells count="4">
    <mergeCell ref="A1:K1"/>
    <mergeCell ref="G9:G10"/>
    <mergeCell ref="G29:G30"/>
    <mergeCell ref="G40:G4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2016-12-16T03:24:28Z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